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\\Kkr-fs\関西広域連合\02企画課\女性の活躍推進\01 フォーラム事業\R4\04全体会議\06配布資料、シナリオ、座長挨拶等\配布資料\HP掲載\会議前の資料配布\"/>
    </mc:Choice>
  </mc:AlternateContent>
  <xr:revisionPtr revIDLastSave="0" documentId="13_ncr:1_{4CBE67C1-0B13-466B-8312-AABB112B7E0C}" xr6:coauthVersionLast="47" xr6:coauthVersionMax="47" xr10:uidLastSave="{00000000-0000-0000-0000-000000000000}"/>
  <bookViews>
    <workbookView xWindow="-120" yWindow="-120" windowWidth="20730" windowHeight="11160" tabRatio="999" xr2:uid="{00000000-000D-0000-FFFF-FFFF00000000}"/>
  </bookViews>
  <sheets>
    <sheet name="仕事編" sheetId="1" r:id="rId1"/>
    <sheet name="参考（男）" sheetId="7" r:id="rId2"/>
  </sheets>
  <definedNames>
    <definedName name="_xlnm.Print_Area" localSheetId="1">'参考（男）'!$A$1:$P$61</definedName>
    <definedName name="_xlnm.Print_Area" localSheetId="0">仕事編!$A$1:$AK$123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0" i="1" l="1"/>
  <c r="F59" i="1"/>
  <c r="F58" i="1"/>
  <c r="F121" i="1"/>
  <c r="F120" i="1"/>
  <c r="F119" i="1"/>
  <c r="O61" i="7"/>
  <c r="N61" i="7"/>
  <c r="L61" i="7"/>
  <c r="K61" i="7"/>
  <c r="I61" i="7"/>
  <c r="G61" i="7"/>
  <c r="F61" i="7"/>
  <c r="D61" i="7"/>
  <c r="C61" i="7"/>
  <c r="O60" i="7"/>
  <c r="N60" i="7"/>
  <c r="L60" i="7"/>
  <c r="K60" i="7"/>
  <c r="I60" i="7"/>
  <c r="G60" i="7"/>
  <c r="F60" i="7"/>
  <c r="D60" i="7"/>
  <c r="C60" i="7"/>
  <c r="O59" i="7"/>
  <c r="N59" i="7"/>
  <c r="L59" i="7"/>
  <c r="K59" i="7"/>
  <c r="I59" i="7"/>
  <c r="G59" i="7"/>
  <c r="F59" i="7"/>
  <c r="D59" i="7"/>
  <c r="C59" i="7"/>
  <c r="O58" i="7"/>
  <c r="N58" i="7"/>
  <c r="P58" i="7" s="1"/>
  <c r="L58" i="7"/>
  <c r="K58" i="7"/>
  <c r="I58" i="7"/>
  <c r="G58" i="7"/>
  <c r="H58" i="7" s="1"/>
  <c r="F58" i="7"/>
  <c r="D58" i="7"/>
  <c r="E58" i="7" s="1"/>
  <c r="C58" i="7"/>
  <c r="O57" i="7"/>
  <c r="N57" i="7"/>
  <c r="L57" i="7"/>
  <c r="K57" i="7"/>
  <c r="I57" i="7"/>
  <c r="G57" i="7"/>
  <c r="F57" i="7"/>
  <c r="D57" i="7"/>
  <c r="C57" i="7"/>
  <c r="P55" i="7"/>
  <c r="M55" i="7"/>
  <c r="H55" i="7"/>
  <c r="E55" i="7"/>
  <c r="P54" i="7"/>
  <c r="M54" i="7"/>
  <c r="H54" i="7"/>
  <c r="E54" i="7"/>
  <c r="P53" i="7"/>
  <c r="M53" i="7"/>
  <c r="H53" i="7"/>
  <c r="E53" i="7"/>
  <c r="P52" i="7"/>
  <c r="M52" i="7"/>
  <c r="H52" i="7"/>
  <c r="E52" i="7"/>
  <c r="P51" i="7"/>
  <c r="M51" i="7"/>
  <c r="H51" i="7"/>
  <c r="E51" i="7"/>
  <c r="P50" i="7"/>
  <c r="M50" i="7"/>
  <c r="H50" i="7"/>
  <c r="E50" i="7"/>
  <c r="P49" i="7"/>
  <c r="M49" i="7"/>
  <c r="H49" i="7"/>
  <c r="E49" i="7"/>
  <c r="P48" i="7"/>
  <c r="M48" i="7"/>
  <c r="H48" i="7"/>
  <c r="E48" i="7"/>
  <c r="P47" i="7"/>
  <c r="M47" i="7"/>
  <c r="H47" i="7"/>
  <c r="E47" i="7"/>
  <c r="P46" i="7"/>
  <c r="M46" i="7"/>
  <c r="H46" i="7"/>
  <c r="E46" i="7"/>
  <c r="P45" i="7"/>
  <c r="M45" i="7"/>
  <c r="H45" i="7"/>
  <c r="E45" i="7"/>
  <c r="P44" i="7"/>
  <c r="M44" i="7"/>
  <c r="H44" i="7"/>
  <c r="E44" i="7"/>
  <c r="P43" i="7"/>
  <c r="M43" i="7"/>
  <c r="H43" i="7"/>
  <c r="E43" i="7"/>
  <c r="P42" i="7"/>
  <c r="M42" i="7"/>
  <c r="H42" i="7"/>
  <c r="E42" i="7"/>
  <c r="P41" i="7"/>
  <c r="M41" i="7"/>
  <c r="H41" i="7"/>
  <c r="E41" i="7"/>
  <c r="P40" i="7"/>
  <c r="M40" i="7"/>
  <c r="H40" i="7"/>
  <c r="E40" i="7"/>
  <c r="P39" i="7"/>
  <c r="M39" i="7"/>
  <c r="H39" i="7"/>
  <c r="E39" i="7"/>
  <c r="P38" i="7"/>
  <c r="M38" i="7"/>
  <c r="H38" i="7"/>
  <c r="E38" i="7"/>
  <c r="P37" i="7"/>
  <c r="M37" i="7"/>
  <c r="H37" i="7"/>
  <c r="E37" i="7"/>
  <c r="P36" i="7"/>
  <c r="M36" i="7"/>
  <c r="H36" i="7"/>
  <c r="E36" i="7"/>
  <c r="P35" i="7"/>
  <c r="M35" i="7"/>
  <c r="H35" i="7"/>
  <c r="E35" i="7"/>
  <c r="P34" i="7"/>
  <c r="M34" i="7"/>
  <c r="H34" i="7"/>
  <c r="E34" i="7"/>
  <c r="P33" i="7"/>
  <c r="M33" i="7"/>
  <c r="H33" i="7"/>
  <c r="E33" i="7"/>
  <c r="P32" i="7"/>
  <c r="M32" i="7"/>
  <c r="H32" i="7"/>
  <c r="E32" i="7"/>
  <c r="P31" i="7"/>
  <c r="M31" i="7"/>
  <c r="H31" i="7"/>
  <c r="E31" i="7"/>
  <c r="P30" i="7"/>
  <c r="M30" i="7"/>
  <c r="H30" i="7"/>
  <c r="E30" i="7"/>
  <c r="P29" i="7"/>
  <c r="M29" i="7"/>
  <c r="H29" i="7"/>
  <c r="E29" i="7"/>
  <c r="P28" i="7"/>
  <c r="M28" i="7"/>
  <c r="H28" i="7"/>
  <c r="E28" i="7"/>
  <c r="P27" i="7"/>
  <c r="M27" i="7"/>
  <c r="H27" i="7"/>
  <c r="E27" i="7"/>
  <c r="P26" i="7"/>
  <c r="M26" i="7"/>
  <c r="H26" i="7"/>
  <c r="E26" i="7"/>
  <c r="P25" i="7"/>
  <c r="M25" i="7"/>
  <c r="H25" i="7"/>
  <c r="E25" i="7"/>
  <c r="P24" i="7"/>
  <c r="M24" i="7"/>
  <c r="H24" i="7"/>
  <c r="E24" i="7"/>
  <c r="P23" i="7"/>
  <c r="M23" i="7"/>
  <c r="H23" i="7"/>
  <c r="E23" i="7"/>
  <c r="P22" i="7"/>
  <c r="M22" i="7"/>
  <c r="H22" i="7"/>
  <c r="E22" i="7"/>
  <c r="P21" i="7"/>
  <c r="M21" i="7"/>
  <c r="H21" i="7"/>
  <c r="E21" i="7"/>
  <c r="P20" i="7"/>
  <c r="M20" i="7"/>
  <c r="H20" i="7"/>
  <c r="E20" i="7"/>
  <c r="P19" i="7"/>
  <c r="M19" i="7"/>
  <c r="H19" i="7"/>
  <c r="E19" i="7"/>
  <c r="P18" i="7"/>
  <c r="M18" i="7"/>
  <c r="H18" i="7"/>
  <c r="E18" i="7"/>
  <c r="P17" i="7"/>
  <c r="M17" i="7"/>
  <c r="H17" i="7"/>
  <c r="E17" i="7"/>
  <c r="P16" i="7"/>
  <c r="M16" i="7"/>
  <c r="H16" i="7"/>
  <c r="E16" i="7"/>
  <c r="P15" i="7"/>
  <c r="M15" i="7"/>
  <c r="H15" i="7"/>
  <c r="E15" i="7"/>
  <c r="P14" i="7"/>
  <c r="M14" i="7"/>
  <c r="H14" i="7"/>
  <c r="E14" i="7"/>
  <c r="P13" i="7"/>
  <c r="M13" i="7"/>
  <c r="H13" i="7"/>
  <c r="E13" i="7"/>
  <c r="P12" i="7"/>
  <c r="M12" i="7"/>
  <c r="H12" i="7"/>
  <c r="E12" i="7"/>
  <c r="P11" i="7"/>
  <c r="M11" i="7"/>
  <c r="H11" i="7"/>
  <c r="E11" i="7"/>
  <c r="P10" i="7"/>
  <c r="M10" i="7"/>
  <c r="H10" i="7"/>
  <c r="E10" i="7"/>
  <c r="P9" i="7"/>
  <c r="M9" i="7"/>
  <c r="H9" i="7"/>
  <c r="E9" i="7"/>
  <c r="P8" i="7"/>
  <c r="M8" i="7"/>
  <c r="H8" i="7"/>
  <c r="E8" i="7"/>
  <c r="C118" i="1"/>
  <c r="AJ121" i="1"/>
  <c r="AK121" i="1" s="1"/>
  <c r="AI121" i="1"/>
  <c r="AG121" i="1"/>
  <c r="AF121" i="1"/>
  <c r="AH121" i="1" s="1"/>
  <c r="AD121" i="1"/>
  <c r="AB121" i="1"/>
  <c r="AA121" i="1"/>
  <c r="AC121" i="1" s="1"/>
  <c r="Y121" i="1"/>
  <c r="X121" i="1"/>
  <c r="T121" i="1"/>
  <c r="S121" i="1"/>
  <c r="U121" i="1" s="1"/>
  <c r="Q121" i="1"/>
  <c r="P121" i="1"/>
  <c r="N121" i="1"/>
  <c r="L121" i="1"/>
  <c r="K121" i="1"/>
  <c r="I121" i="1"/>
  <c r="H121" i="1"/>
  <c r="E121" i="1"/>
  <c r="C121" i="1"/>
  <c r="AJ120" i="1"/>
  <c r="AI120" i="1"/>
  <c r="AG120" i="1"/>
  <c r="AH120" i="1" s="1"/>
  <c r="AF120" i="1"/>
  <c r="AD120" i="1"/>
  <c r="AB120" i="1"/>
  <c r="AA120" i="1"/>
  <c r="Y120" i="1"/>
  <c r="X120" i="1"/>
  <c r="Z120" i="1" s="1"/>
  <c r="T120" i="1"/>
  <c r="S120" i="1"/>
  <c r="Q120" i="1"/>
  <c r="P120" i="1"/>
  <c r="R120" i="1" s="1"/>
  <c r="N120" i="1"/>
  <c r="L120" i="1"/>
  <c r="K120" i="1"/>
  <c r="I120" i="1"/>
  <c r="J120" i="1" s="1"/>
  <c r="H120" i="1"/>
  <c r="E120" i="1"/>
  <c r="C120" i="1"/>
  <c r="AJ119" i="1"/>
  <c r="AI119" i="1"/>
  <c r="AG119" i="1"/>
  <c r="AF119" i="1"/>
  <c r="AH119" i="1" s="1"/>
  <c r="AD119" i="1"/>
  <c r="AB119" i="1"/>
  <c r="AA119" i="1"/>
  <c r="Y119" i="1"/>
  <c r="Z119" i="1" s="1"/>
  <c r="X119" i="1"/>
  <c r="T119" i="1"/>
  <c r="S119" i="1"/>
  <c r="Q119" i="1"/>
  <c r="R119" i="1" s="1"/>
  <c r="P119" i="1"/>
  <c r="N119" i="1"/>
  <c r="L119" i="1"/>
  <c r="K119" i="1"/>
  <c r="I119" i="1"/>
  <c r="H119" i="1"/>
  <c r="E119" i="1"/>
  <c r="C119" i="1"/>
  <c r="AJ118" i="1"/>
  <c r="AI118" i="1"/>
  <c r="AK118" i="1" s="1"/>
  <c r="AG118" i="1"/>
  <c r="AF118" i="1"/>
  <c r="AD118" i="1"/>
  <c r="AB118" i="1"/>
  <c r="AC118" i="1" s="1"/>
  <c r="AA118" i="1"/>
  <c r="Y118" i="1"/>
  <c r="X118" i="1"/>
  <c r="T118" i="1"/>
  <c r="U118" i="1" s="1"/>
  <c r="S118" i="1"/>
  <c r="Q118" i="1"/>
  <c r="P118" i="1"/>
  <c r="N118" i="1"/>
  <c r="L118" i="1"/>
  <c r="K118" i="1"/>
  <c r="I118" i="1"/>
  <c r="H118" i="1"/>
  <c r="E118" i="1"/>
  <c r="F118" i="1"/>
  <c r="AI58" i="1"/>
  <c r="AJ60" i="1"/>
  <c r="AK60" i="1" s="1"/>
  <c r="AI60" i="1"/>
  <c r="AJ59" i="1"/>
  <c r="AK59" i="1" s="1"/>
  <c r="AI59" i="1"/>
  <c r="AJ58" i="1"/>
  <c r="AJ57" i="1"/>
  <c r="AI57" i="1"/>
  <c r="AG60" i="1"/>
  <c r="AF60" i="1"/>
  <c r="AG59" i="1"/>
  <c r="AF59" i="1"/>
  <c r="AG58" i="1"/>
  <c r="AF58" i="1"/>
  <c r="AG57" i="1"/>
  <c r="AF57" i="1"/>
  <c r="AD60" i="1"/>
  <c r="AD59" i="1"/>
  <c r="AD58" i="1"/>
  <c r="AD57" i="1"/>
  <c r="AB60" i="1"/>
  <c r="AA60" i="1"/>
  <c r="AB59" i="1"/>
  <c r="AA59" i="1"/>
  <c r="AB58" i="1"/>
  <c r="AA58" i="1"/>
  <c r="AB57" i="1"/>
  <c r="AA57" i="1"/>
  <c r="Y60" i="1"/>
  <c r="X60" i="1"/>
  <c r="Y59" i="1"/>
  <c r="X59" i="1"/>
  <c r="Y58" i="1"/>
  <c r="Z58" i="1" s="1"/>
  <c r="X58" i="1"/>
  <c r="Y57" i="1"/>
  <c r="X57" i="1"/>
  <c r="T60" i="1"/>
  <c r="S60" i="1"/>
  <c r="T59" i="1"/>
  <c r="S59" i="1"/>
  <c r="T58" i="1"/>
  <c r="S58" i="1"/>
  <c r="T57" i="1"/>
  <c r="S57" i="1"/>
  <c r="Q60" i="1"/>
  <c r="P60" i="1"/>
  <c r="Q59" i="1"/>
  <c r="P59" i="1"/>
  <c r="Q58" i="1"/>
  <c r="P58" i="1"/>
  <c r="Q57" i="1"/>
  <c r="P57" i="1"/>
  <c r="N60" i="1"/>
  <c r="N59" i="1"/>
  <c r="N58" i="1"/>
  <c r="N57" i="1"/>
  <c r="L57" i="1"/>
  <c r="L60" i="1"/>
  <c r="K60" i="1"/>
  <c r="L59" i="1"/>
  <c r="M59" i="1" s="1"/>
  <c r="K59" i="1"/>
  <c r="L58" i="1"/>
  <c r="M58" i="1" s="1"/>
  <c r="K58" i="1"/>
  <c r="K57" i="1"/>
  <c r="I60" i="1"/>
  <c r="I59" i="1"/>
  <c r="I58" i="1"/>
  <c r="I57" i="1"/>
  <c r="H60" i="1"/>
  <c r="H59" i="1"/>
  <c r="H58" i="1"/>
  <c r="H57" i="1"/>
  <c r="E60" i="1"/>
  <c r="E59" i="1"/>
  <c r="E58" i="1"/>
  <c r="E57" i="1"/>
  <c r="F57" i="1" s="1"/>
  <c r="C59" i="1"/>
  <c r="C58" i="1"/>
  <c r="C57" i="1"/>
  <c r="C60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H116" i="1"/>
  <c r="AH115" i="1"/>
  <c r="AH114" i="1"/>
  <c r="AH113" i="1"/>
  <c r="AH112" i="1"/>
  <c r="AH111" i="1"/>
  <c r="AH110" i="1"/>
  <c r="AH109" i="1"/>
  <c r="AH108" i="1"/>
  <c r="AH107" i="1"/>
  <c r="AH106" i="1"/>
  <c r="AH105" i="1"/>
  <c r="AH104" i="1"/>
  <c r="AH103" i="1"/>
  <c r="AH102" i="1"/>
  <c r="AH101" i="1"/>
  <c r="AH100" i="1"/>
  <c r="AH99" i="1"/>
  <c r="AH98" i="1"/>
  <c r="AH97" i="1"/>
  <c r="AH96" i="1"/>
  <c r="AH95" i="1"/>
  <c r="AH94" i="1"/>
  <c r="AH93" i="1"/>
  <c r="AH92" i="1"/>
  <c r="AH91" i="1"/>
  <c r="AH90" i="1"/>
  <c r="AH89" i="1"/>
  <c r="AH88" i="1"/>
  <c r="AH87" i="1"/>
  <c r="AH86" i="1"/>
  <c r="AH85" i="1"/>
  <c r="AH84" i="1"/>
  <c r="AH83" i="1"/>
  <c r="AH82" i="1"/>
  <c r="AH81" i="1"/>
  <c r="AH80" i="1"/>
  <c r="AH79" i="1"/>
  <c r="AH78" i="1"/>
  <c r="AH77" i="1"/>
  <c r="AH76" i="1"/>
  <c r="AH75" i="1"/>
  <c r="AH74" i="1"/>
  <c r="AH73" i="1"/>
  <c r="AH72" i="1"/>
  <c r="AH71" i="1"/>
  <c r="AH70" i="1"/>
  <c r="AH69" i="1"/>
  <c r="AK116" i="1"/>
  <c r="AK115" i="1"/>
  <c r="AK114" i="1"/>
  <c r="AK113" i="1"/>
  <c r="AK112" i="1"/>
  <c r="AK111" i="1"/>
  <c r="AK110" i="1"/>
  <c r="AK109" i="1"/>
  <c r="AK108" i="1"/>
  <c r="AK107" i="1"/>
  <c r="AK106" i="1"/>
  <c r="AK105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92" i="1"/>
  <c r="AK91" i="1"/>
  <c r="AK90" i="1"/>
  <c r="AK89" i="1"/>
  <c r="AK88" i="1"/>
  <c r="AK87" i="1"/>
  <c r="AK86" i="1"/>
  <c r="AK85" i="1"/>
  <c r="AK84" i="1"/>
  <c r="AK83" i="1"/>
  <c r="AK82" i="1"/>
  <c r="AK81" i="1"/>
  <c r="AK80" i="1"/>
  <c r="AK79" i="1"/>
  <c r="AK78" i="1"/>
  <c r="AK77" i="1"/>
  <c r="AK76" i="1"/>
  <c r="AK75" i="1"/>
  <c r="AK74" i="1"/>
  <c r="AK73" i="1"/>
  <c r="AK72" i="1"/>
  <c r="AK71" i="1"/>
  <c r="AK70" i="1"/>
  <c r="AK69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9" i="1"/>
  <c r="AH8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E122" i="1"/>
  <c r="M57" i="7" l="1"/>
  <c r="M61" i="7"/>
  <c r="P61" i="7"/>
  <c r="E59" i="7"/>
  <c r="E60" i="7"/>
  <c r="H61" i="7"/>
  <c r="H59" i="7"/>
  <c r="M60" i="7"/>
  <c r="E57" i="7"/>
  <c r="H57" i="7"/>
  <c r="H60" i="7"/>
  <c r="P57" i="7"/>
  <c r="M58" i="7"/>
  <c r="P59" i="7"/>
  <c r="E61" i="7"/>
  <c r="M59" i="7"/>
  <c r="P60" i="7"/>
  <c r="R58" i="1"/>
  <c r="R60" i="1"/>
  <c r="U58" i="1"/>
  <c r="U60" i="1"/>
  <c r="Z60" i="1"/>
  <c r="AC58" i="1"/>
  <c r="AC60" i="1"/>
  <c r="AH58" i="1"/>
  <c r="AH60" i="1"/>
  <c r="M118" i="1"/>
  <c r="AH118" i="1"/>
  <c r="M119" i="1"/>
  <c r="U119" i="1"/>
  <c r="R121" i="1"/>
  <c r="Z121" i="1"/>
  <c r="M121" i="1"/>
  <c r="J58" i="1"/>
  <c r="J118" i="1"/>
  <c r="R118" i="1"/>
  <c r="AK119" i="1"/>
  <c r="U120" i="1"/>
  <c r="AC120" i="1"/>
  <c r="AK120" i="1"/>
  <c r="J121" i="1"/>
  <c r="R57" i="1"/>
  <c r="R59" i="1"/>
  <c r="U57" i="1"/>
  <c r="U59" i="1"/>
  <c r="Z57" i="1"/>
  <c r="Z59" i="1"/>
  <c r="AC57" i="1"/>
  <c r="AC59" i="1"/>
  <c r="AH57" i="1"/>
  <c r="AH59" i="1"/>
  <c r="AK57" i="1"/>
  <c r="Z118" i="1"/>
  <c r="J119" i="1"/>
  <c r="AC119" i="1"/>
  <c r="M120" i="1"/>
  <c r="J59" i="1"/>
  <c r="M60" i="1"/>
  <c r="J57" i="1"/>
  <c r="J60" i="1"/>
  <c r="M57" i="1"/>
  <c r="AK58" i="1"/>
  <c r="C122" i="1"/>
  <c r="F122" i="1" s="1"/>
  <c r="AJ122" i="1"/>
  <c r="AI122" i="1"/>
  <c r="AG122" i="1"/>
  <c r="AF122" i="1"/>
  <c r="AD122" i="1"/>
  <c r="AB122" i="1"/>
  <c r="AA122" i="1"/>
  <c r="Y122" i="1"/>
  <c r="X122" i="1"/>
  <c r="T122" i="1"/>
  <c r="S122" i="1"/>
  <c r="Q122" i="1"/>
  <c r="P122" i="1"/>
  <c r="N122" i="1"/>
  <c r="L122" i="1"/>
  <c r="K122" i="1"/>
  <c r="I122" i="1"/>
  <c r="H122" i="1"/>
  <c r="AJ61" i="1"/>
  <c r="AI61" i="1"/>
  <c r="AG61" i="1"/>
  <c r="AF61" i="1"/>
  <c r="AD61" i="1"/>
  <c r="AB61" i="1"/>
  <c r="AA61" i="1"/>
  <c r="Y61" i="1"/>
  <c r="X61" i="1"/>
  <c r="E61" i="1"/>
  <c r="AH61" i="1" l="1"/>
  <c r="AC61" i="1"/>
  <c r="R122" i="1"/>
  <c r="Z122" i="1"/>
  <c r="Z61" i="1"/>
  <c r="U122" i="1"/>
  <c r="AC122" i="1"/>
  <c r="AK61" i="1"/>
  <c r="M122" i="1"/>
  <c r="AH122" i="1"/>
  <c r="J122" i="1"/>
  <c r="AK122" i="1"/>
  <c r="T61" i="1"/>
  <c r="S61" i="1"/>
  <c r="Q61" i="1"/>
  <c r="P61" i="1"/>
  <c r="N61" i="1"/>
  <c r="L61" i="1"/>
  <c r="K61" i="1"/>
  <c r="I61" i="1"/>
  <c r="J61" i="1" s="1"/>
  <c r="H61" i="1"/>
  <c r="C61" i="1"/>
  <c r="F61" i="1" s="1"/>
  <c r="R61" i="1" l="1"/>
  <c r="U61" i="1"/>
  <c r="M61" i="1"/>
</calcChain>
</file>

<file path=xl/sharedStrings.xml><?xml version="1.0" encoding="utf-8"?>
<sst xmlns="http://schemas.openxmlformats.org/spreadsheetml/2006/main" count="474" uniqueCount="141">
  <si>
    <t>都道府県</t>
    <rPh sb="0" eb="4">
      <t>トドウフケン</t>
    </rPh>
    <phoneticPr fontId="2"/>
  </si>
  <si>
    <t>全　　国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</si>
  <si>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</si>
  <si>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</si>
  <si>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</si>
  <si>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</si>
  <si>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</si>
  <si>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</si>
  <si>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</si>
  <si>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</si>
  <si>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</si>
  <si>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</si>
  <si>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</si>
  <si>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</si>
  <si>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</si>
  <si>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</si>
  <si>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</si>
  <si>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</si>
  <si>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</si>
  <si>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</si>
  <si>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</si>
  <si>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</si>
  <si>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</si>
  <si>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</si>
  <si>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</si>
  <si>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</si>
  <si>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</si>
  <si>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</si>
  <si>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</si>
  <si>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</si>
  <si>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</si>
  <si>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</si>
  <si>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</si>
  <si>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</si>
  <si>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</si>
  <si>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</si>
  <si>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</si>
  <si>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</si>
  <si>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</si>
  <si>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</si>
  <si>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</si>
  <si>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</si>
  <si>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</si>
  <si>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</si>
  <si>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</si>
  <si>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</si>
  <si>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</si>
  <si>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</si>
  <si>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</si>
  <si>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女性仕事活躍指数</t>
    <rPh sb="0" eb="2">
      <t>ジョセイ</t>
    </rPh>
    <rPh sb="2" eb="4">
      <t>シゴト</t>
    </rPh>
    <rPh sb="4" eb="6">
      <t>カツヤク</t>
    </rPh>
    <rPh sb="6" eb="8">
      <t>シスウ</t>
    </rPh>
    <phoneticPr fontId="2"/>
  </si>
  <si>
    <t>男女均等指数</t>
    <rPh sb="0" eb="2">
      <t>ダンジョ</t>
    </rPh>
    <rPh sb="2" eb="4">
      <t>キントウ</t>
    </rPh>
    <rPh sb="4" eb="6">
      <t>シスウ</t>
    </rPh>
    <phoneticPr fontId="2"/>
  </si>
  <si>
    <t>関連個別指標</t>
    <rPh sb="0" eb="2">
      <t>カンレン</t>
    </rPh>
    <rPh sb="2" eb="4">
      <t>コベツ</t>
    </rPh>
    <rPh sb="4" eb="6">
      <t>シヒョウ</t>
    </rPh>
    <phoneticPr fontId="2"/>
  </si>
  <si>
    <t>(増減)</t>
    <rPh sb="1" eb="3">
      <t>ゾウゲン</t>
    </rPh>
    <phoneticPr fontId="2"/>
  </si>
  <si>
    <t>就業構造基本調査の次回調査結果は、令和５年７月以降に公表予定のため据え置き</t>
    <rPh sb="0" eb="8">
      <t>シュウギョウコウゾウキホンチョウサ</t>
    </rPh>
    <rPh sb="9" eb="11">
      <t>ジカイ</t>
    </rPh>
    <rPh sb="11" eb="13">
      <t>チョウサ</t>
    </rPh>
    <rPh sb="13" eb="15">
      <t>ケッカ</t>
    </rPh>
    <rPh sb="17" eb="19">
      <t>レイワ</t>
    </rPh>
    <rPh sb="20" eb="21">
      <t>ネン</t>
    </rPh>
    <rPh sb="22" eb="25">
      <t>ガツイコウ</t>
    </rPh>
    <rPh sb="26" eb="30">
      <t>コウヒョウヨテイ</t>
    </rPh>
    <rPh sb="33" eb="34">
      <t>ス</t>
    </rPh>
    <rPh sb="35" eb="36">
      <t>オ</t>
    </rPh>
    <phoneticPr fontId="2"/>
  </si>
  <si>
    <t>更新前
(2015年)</t>
    <rPh sb="0" eb="3">
      <t>コウシンマエ</t>
    </rPh>
    <rPh sb="9" eb="10">
      <t>ネン</t>
    </rPh>
    <phoneticPr fontId="2"/>
  </si>
  <si>
    <t>更新後
(2020年)</t>
    <rPh sb="0" eb="3">
      <t>コウシンゴ</t>
    </rPh>
    <rPh sb="9" eb="10">
      <t>ネン</t>
    </rPh>
    <phoneticPr fontId="2"/>
  </si>
  <si>
    <t>更新前
(2015年～2017年平均)</t>
    <rPh sb="0" eb="3">
      <t>コウシンマエ</t>
    </rPh>
    <rPh sb="9" eb="10">
      <t>ネン</t>
    </rPh>
    <rPh sb="15" eb="16">
      <t>ネン</t>
    </rPh>
    <rPh sb="16" eb="18">
      <t>ヘイキン</t>
    </rPh>
    <phoneticPr fontId="2"/>
  </si>
  <si>
    <t>更新後
(2019年～2021年平均)</t>
    <rPh sb="0" eb="3">
      <t>コウシンゴ</t>
    </rPh>
    <phoneticPr fontId="2"/>
  </si>
  <si>
    <t>更新前
(2017年)</t>
    <rPh sb="0" eb="3">
      <t>コウシンマエ</t>
    </rPh>
    <rPh sb="9" eb="10">
      <t>ネン</t>
    </rPh>
    <phoneticPr fontId="2"/>
  </si>
  <si>
    <t>更新予定
(2022年)</t>
    <rPh sb="0" eb="2">
      <t>コウシン</t>
    </rPh>
    <rPh sb="2" eb="4">
      <t>ヨテイ</t>
    </rPh>
    <rPh sb="10" eb="11">
      <t>ネン</t>
    </rPh>
    <phoneticPr fontId="2"/>
  </si>
  <si>
    <t>更新前
(2020年)</t>
    <rPh sb="0" eb="3">
      <t>コウシンマエ</t>
    </rPh>
    <rPh sb="9" eb="10">
      <t>ネン</t>
    </rPh>
    <phoneticPr fontId="2"/>
  </si>
  <si>
    <t>関西広域連合
構成府県
(単純平均)</t>
    <rPh sb="0" eb="2">
      <t>カンサイ</t>
    </rPh>
    <rPh sb="2" eb="4">
      <t>コウイキ</t>
    </rPh>
    <rPh sb="4" eb="6">
      <t>レンゴウ</t>
    </rPh>
    <rPh sb="7" eb="9">
      <t>コウセイ</t>
    </rPh>
    <rPh sb="9" eb="11">
      <t>フケン</t>
    </rPh>
    <rPh sb="13" eb="15">
      <t>タンジュン</t>
    </rPh>
    <rPh sb="15" eb="17">
      <t>ヘイキン</t>
    </rPh>
    <phoneticPr fontId="2"/>
  </si>
  <si>
    <t>関連個別指標の指数変換前の元データ（指数、比率、金額）</t>
    <rPh sb="0" eb="2">
      <t>カンレン</t>
    </rPh>
    <rPh sb="2" eb="4">
      <t>コベツ</t>
    </rPh>
    <rPh sb="4" eb="6">
      <t>シヒョウ</t>
    </rPh>
    <rPh sb="7" eb="9">
      <t>シスウ</t>
    </rPh>
    <rPh sb="9" eb="11">
      <t>ヘンカン</t>
    </rPh>
    <rPh sb="11" eb="12">
      <t>マエ</t>
    </rPh>
    <rPh sb="13" eb="14">
      <t>モト</t>
    </rPh>
    <rPh sb="18" eb="20">
      <t>シスウ</t>
    </rPh>
    <rPh sb="21" eb="23">
      <t>ヒリツ</t>
    </rPh>
    <rPh sb="24" eb="26">
      <t>キンガク</t>
    </rPh>
    <phoneticPr fontId="2"/>
  </si>
  <si>
    <t>46位</t>
  </si>
  <si>
    <t>25位</t>
  </si>
  <si>
    <t>21位</t>
  </si>
  <si>
    <t>28位</t>
  </si>
  <si>
    <t>42位</t>
  </si>
  <si>
    <t>7位</t>
  </si>
  <si>
    <t>20位</t>
  </si>
  <si>
    <t>44位</t>
  </si>
  <si>
    <t>29位</t>
  </si>
  <si>
    <t>32位</t>
  </si>
  <si>
    <t>45位</t>
  </si>
  <si>
    <t>39位</t>
  </si>
  <si>
    <t>1位</t>
  </si>
  <si>
    <t>27位</t>
  </si>
  <si>
    <t>14位</t>
  </si>
  <si>
    <t>6位</t>
  </si>
  <si>
    <t>5位</t>
  </si>
  <si>
    <t>2位</t>
  </si>
  <si>
    <t>18位</t>
  </si>
  <si>
    <t>11位</t>
  </si>
  <si>
    <t>26位</t>
  </si>
  <si>
    <t>22位</t>
  </si>
  <si>
    <t>16位</t>
  </si>
  <si>
    <t>33位</t>
  </si>
  <si>
    <t>38位</t>
  </si>
  <si>
    <t>15位</t>
  </si>
  <si>
    <t>24位</t>
  </si>
  <si>
    <t>37位</t>
  </si>
  <si>
    <t>47位</t>
  </si>
  <si>
    <t>43位</t>
  </si>
  <si>
    <t>3位</t>
  </si>
  <si>
    <t>9位</t>
  </si>
  <si>
    <t>17位</t>
  </si>
  <si>
    <t>19位</t>
  </si>
  <si>
    <t>36位</t>
  </si>
  <si>
    <t>8位</t>
  </si>
  <si>
    <t>12位</t>
  </si>
  <si>
    <t>40位</t>
  </si>
  <si>
    <t>4位</t>
  </si>
  <si>
    <t>31位</t>
  </si>
  <si>
    <t>13位</t>
  </si>
  <si>
    <t>34位</t>
  </si>
  <si>
    <t>10位</t>
  </si>
  <si>
    <t>30位</t>
  </si>
  <si>
    <t>23位</t>
  </si>
  <si>
    <t>41位</t>
  </si>
  <si>
    <t>35位</t>
  </si>
  <si>
    <t>更新後(今回)</t>
    <rPh sb="0" eb="3">
      <t>コウシンゴ</t>
    </rPh>
    <rPh sb="4" eb="6">
      <t>コンカイ</t>
    </rPh>
    <phoneticPr fontId="2"/>
  </si>
  <si>
    <t>順位</t>
    <rPh sb="0" eb="2">
      <t>ジュンイ</t>
    </rPh>
    <phoneticPr fontId="2"/>
  </si>
  <si>
    <t>①-1
15歳以上の労働力率
（女性）</t>
    <rPh sb="6" eb="7">
      <t>サイ</t>
    </rPh>
    <rPh sb="7" eb="9">
      <t>イジョウ</t>
    </rPh>
    <rPh sb="10" eb="13">
      <t>ロウドウリョク</t>
    </rPh>
    <rPh sb="13" eb="14">
      <t>リツ</t>
    </rPh>
    <rPh sb="16" eb="18">
      <t>ジョセイ</t>
    </rPh>
    <phoneticPr fontId="2"/>
  </si>
  <si>
    <t>①-2
15歳以上の労働力率
（既婚女性）</t>
    <rPh sb="6" eb="7">
      <t>サイ</t>
    </rPh>
    <rPh sb="7" eb="9">
      <t>イジョウ</t>
    </rPh>
    <rPh sb="10" eb="13">
      <t>ロウドウリョク</t>
    </rPh>
    <rPh sb="13" eb="14">
      <t>リツ</t>
    </rPh>
    <rPh sb="16" eb="18">
      <t>キコン</t>
    </rPh>
    <rPh sb="18" eb="20">
      <t>ジョセイ</t>
    </rPh>
    <phoneticPr fontId="2"/>
  </si>
  <si>
    <t>②
正規雇用比率
（女性）</t>
    <rPh sb="2" eb="4">
      <t>セイキ</t>
    </rPh>
    <rPh sb="4" eb="6">
      <t>コヨウ</t>
    </rPh>
    <rPh sb="6" eb="8">
      <t>ヒリツ</t>
    </rPh>
    <rPh sb="10" eb="12">
      <t>ジョセイ</t>
    </rPh>
    <phoneticPr fontId="2"/>
  </si>
  <si>
    <t>③
管理的職業従事者比
（女性）</t>
    <rPh sb="2" eb="5">
      <t>カンリテキ</t>
    </rPh>
    <rPh sb="5" eb="7">
      <t>ショクギョウ</t>
    </rPh>
    <rPh sb="7" eb="10">
      <t>ジュウジシャ</t>
    </rPh>
    <rPh sb="10" eb="11">
      <t>ヒ</t>
    </rPh>
    <rPh sb="13" eb="15">
      <t>ジョセイ</t>
    </rPh>
    <phoneticPr fontId="2"/>
  </si>
  <si>
    <t>④
決まって支給する現金給与額
（女性）</t>
    <phoneticPr fontId="2"/>
  </si>
  <si>
    <t>④
決まって支給する現金給与額
（女性）
　　　　　　　※単位：千円</t>
    <rPh sb="2" eb="3">
      <t>キ</t>
    </rPh>
    <rPh sb="6" eb="8">
      <t>シキュウ</t>
    </rPh>
    <rPh sb="10" eb="12">
      <t>ゲンキン</t>
    </rPh>
    <rPh sb="12" eb="15">
      <t>キュウヨガク</t>
    </rPh>
    <rPh sb="17" eb="19">
      <t>ジョセイ</t>
    </rPh>
    <rPh sb="29" eb="31">
      <t>タンイ</t>
    </rPh>
    <rPh sb="32" eb="34">
      <t>センエン</t>
    </rPh>
    <phoneticPr fontId="2"/>
  </si>
  <si>
    <t>①'-1
15歳以上の労働力率
（男女差（女性－男性））</t>
    <rPh sb="7" eb="8">
      <t>サイ</t>
    </rPh>
    <rPh sb="8" eb="10">
      <t>イジョウ</t>
    </rPh>
    <rPh sb="11" eb="14">
      <t>ロウドウリョク</t>
    </rPh>
    <rPh sb="14" eb="15">
      <t>リツ</t>
    </rPh>
    <rPh sb="17" eb="20">
      <t>ダンジョサ</t>
    </rPh>
    <rPh sb="21" eb="23">
      <t>ジョセイ</t>
    </rPh>
    <rPh sb="24" eb="26">
      <t>ダンセイ</t>
    </rPh>
    <phoneticPr fontId="2"/>
  </si>
  <si>
    <t>①'-2
15歳以上の労働力率
（男女差（既婚女性－既婚男性））</t>
    <rPh sb="7" eb="8">
      <t>サイ</t>
    </rPh>
    <rPh sb="8" eb="10">
      <t>イジョウ</t>
    </rPh>
    <rPh sb="11" eb="14">
      <t>ロウドウリョク</t>
    </rPh>
    <rPh sb="14" eb="15">
      <t>リツ</t>
    </rPh>
    <rPh sb="17" eb="20">
      <t>ダンジョサ</t>
    </rPh>
    <rPh sb="21" eb="23">
      <t>キコン</t>
    </rPh>
    <rPh sb="23" eb="25">
      <t>ジョセイ</t>
    </rPh>
    <rPh sb="26" eb="28">
      <t>キコン</t>
    </rPh>
    <rPh sb="28" eb="30">
      <t>ダンセイ</t>
    </rPh>
    <phoneticPr fontId="2"/>
  </si>
  <si>
    <t>③'
正規雇用比率
（男女差（女性－男性））</t>
    <rPh sb="3" eb="5">
      <t>セイキ</t>
    </rPh>
    <rPh sb="5" eb="7">
      <t>コヨウ</t>
    </rPh>
    <rPh sb="7" eb="9">
      <t>ヒリツ</t>
    </rPh>
    <rPh sb="11" eb="14">
      <t>ダンジョサ</t>
    </rPh>
    <rPh sb="15" eb="17">
      <t>ジョセイ</t>
    </rPh>
    <rPh sb="18" eb="20">
      <t>ダンセイ</t>
    </rPh>
    <phoneticPr fontId="2"/>
  </si>
  <si>
    <t>④'
管理的職業従事者比
（男女差（女性－男性））</t>
    <rPh sb="3" eb="6">
      <t>カンリテキ</t>
    </rPh>
    <rPh sb="6" eb="8">
      <t>ショクギョウ</t>
    </rPh>
    <rPh sb="8" eb="11">
      <t>ジュウジシャ</t>
    </rPh>
    <rPh sb="11" eb="12">
      <t>ヒ</t>
    </rPh>
    <rPh sb="14" eb="17">
      <t>ダンジョサ</t>
    </rPh>
    <rPh sb="18" eb="20">
      <t>ジョセイ</t>
    </rPh>
    <rPh sb="21" eb="23">
      <t>ダンセイ</t>
    </rPh>
    <phoneticPr fontId="2"/>
  </si>
  <si>
    <t>⑤'
決まって支給する現金給与額
（男女比（女性／男性））</t>
    <rPh sb="3" eb="4">
      <t>キ</t>
    </rPh>
    <rPh sb="7" eb="9">
      <t>シキュウ</t>
    </rPh>
    <rPh sb="11" eb="13">
      <t>ゲンキン</t>
    </rPh>
    <rPh sb="13" eb="16">
      <t>キュウヨガク</t>
    </rPh>
    <rPh sb="18" eb="21">
      <t>ダンジョヒ</t>
    </rPh>
    <rPh sb="22" eb="24">
      <t>ジョセイ</t>
    </rPh>
    <rPh sb="25" eb="27">
      <t>ダンセイ</t>
    </rPh>
    <phoneticPr fontId="2"/>
  </si>
  <si>
    <t>②'
正規雇用比率
（男女差（女性－男性））</t>
    <rPh sb="3" eb="5">
      <t>セイキ</t>
    </rPh>
    <rPh sb="5" eb="7">
      <t>コヨウ</t>
    </rPh>
    <rPh sb="7" eb="9">
      <t>ヒリツ</t>
    </rPh>
    <rPh sb="11" eb="14">
      <t>ダンジョサ</t>
    </rPh>
    <rPh sb="15" eb="17">
      <t>ジョセイ</t>
    </rPh>
    <rPh sb="18" eb="20">
      <t>ダンセイ</t>
    </rPh>
    <phoneticPr fontId="2"/>
  </si>
  <si>
    <t>③'
管理的職業従事者比
（男女差（女性－男性））</t>
    <rPh sb="3" eb="6">
      <t>カンリテキ</t>
    </rPh>
    <rPh sb="6" eb="8">
      <t>ショクギョウ</t>
    </rPh>
    <rPh sb="8" eb="11">
      <t>ジュウジシャ</t>
    </rPh>
    <rPh sb="11" eb="12">
      <t>ヒ</t>
    </rPh>
    <rPh sb="14" eb="17">
      <t>ダンジョサ</t>
    </rPh>
    <rPh sb="18" eb="20">
      <t>ジョセイ</t>
    </rPh>
    <rPh sb="21" eb="23">
      <t>ダンセイ</t>
    </rPh>
    <phoneticPr fontId="2"/>
  </si>
  <si>
    <t>④'
決まって支給する現金給与額
（男女比（女性／男性））</t>
    <rPh sb="3" eb="4">
      <t>キ</t>
    </rPh>
    <rPh sb="7" eb="9">
      <t>シキュウ</t>
    </rPh>
    <rPh sb="11" eb="13">
      <t>ゲンキン</t>
    </rPh>
    <rPh sb="13" eb="16">
      <t>キュウヨガク</t>
    </rPh>
    <rPh sb="18" eb="21">
      <t>ダンジョヒ</t>
    </rPh>
    <rPh sb="22" eb="24">
      <t>ジョセイ</t>
    </rPh>
    <rPh sb="25" eb="27">
      <t>ダンセイ</t>
    </rPh>
    <phoneticPr fontId="2"/>
  </si>
  <si>
    <t>標準偏差</t>
    <rPh sb="0" eb="2">
      <t>ヒョウジュン</t>
    </rPh>
    <rPh sb="2" eb="4">
      <t>ヘンサ</t>
    </rPh>
    <phoneticPr fontId="13"/>
  </si>
  <si>
    <t>平均値</t>
    <rPh sb="0" eb="3">
      <t>ヘイキンチ</t>
    </rPh>
    <phoneticPr fontId="13"/>
  </si>
  <si>
    <t>最小値</t>
    <rPh sb="0" eb="3">
      <t>サイショウチ</t>
    </rPh>
    <phoneticPr fontId="13"/>
  </si>
  <si>
    <t>最大値</t>
    <rPh sb="0" eb="3">
      <t>サイダイチ</t>
    </rPh>
    <phoneticPr fontId="13"/>
  </si>
  <si>
    <t>○「女性仕事活躍指数」と関連個別指標（指数変換後）の比較表　＜関西女性活躍マップ「仕事編」、各府県別分析シート＞</t>
    <rPh sb="6" eb="8">
      <t>カツヤク</t>
    </rPh>
    <rPh sb="12" eb="14">
      <t>カンレン</t>
    </rPh>
    <rPh sb="14" eb="16">
      <t>コベツ</t>
    </rPh>
    <rPh sb="16" eb="18">
      <t>シヒョウ</t>
    </rPh>
    <rPh sb="19" eb="21">
      <t>シスウ</t>
    </rPh>
    <rPh sb="21" eb="23">
      <t>ヘンカン</t>
    </rPh>
    <rPh sb="23" eb="24">
      <t>ゴ</t>
    </rPh>
    <rPh sb="26" eb="28">
      <t>ヒカク</t>
    </rPh>
    <rPh sb="28" eb="29">
      <t>ヒョウ</t>
    </rPh>
    <phoneticPr fontId="2"/>
  </si>
  <si>
    <t>○関連個別指標の指数変換（全国を50として都道府県を相対化）する前の比較表　＜個別指標別レーダーチャート＞</t>
    <phoneticPr fontId="2"/>
  </si>
  <si>
    <t>○「男女均等指数」及び関連個別指標（指数変換後）の比較表　＜関西女性活躍マップ「仕事編」、各府県別分析シート＞</t>
    <rPh sb="2" eb="4">
      <t>ダンジョ</t>
    </rPh>
    <rPh sb="4" eb="6">
      <t>キントウ</t>
    </rPh>
    <rPh sb="11" eb="17">
      <t>カンレンコベツシヒョウ</t>
    </rPh>
    <rPh sb="18" eb="20">
      <t>シスウ</t>
    </rPh>
    <rPh sb="20" eb="23">
      <t>ヘンカンゴ</t>
    </rPh>
    <rPh sb="25" eb="27">
      <t>ヒカク</t>
    </rPh>
    <rPh sb="27" eb="28">
      <t>ヒョウ</t>
    </rPh>
    <phoneticPr fontId="2"/>
  </si>
  <si>
    <t>参考データ</t>
    <rPh sb="0" eb="2">
      <t>サンコウ</t>
    </rPh>
    <phoneticPr fontId="2"/>
  </si>
  <si>
    <r>
      <t>○男性の関連個別指標の指数変換（全国を50として都道府県を相対化）する前の比較表</t>
    </r>
    <r>
      <rPr>
        <sz val="14"/>
        <color theme="1"/>
        <rFont val="ＭＳ 明朝"/>
        <family val="1"/>
        <charset val="128"/>
      </rPr>
      <t>　　※関西女性活躍マップに掲載なし</t>
    </r>
    <rPh sb="1" eb="3">
      <t>ダンセイ</t>
    </rPh>
    <rPh sb="43" eb="49">
      <t>カンサイジョセイカツヤク</t>
    </rPh>
    <rPh sb="53" eb="55">
      <t>ケイサイ</t>
    </rPh>
    <phoneticPr fontId="2"/>
  </si>
  <si>
    <t>①-1
15歳以上の労働力率
（男性）</t>
    <rPh sb="6" eb="7">
      <t>サイ</t>
    </rPh>
    <rPh sb="7" eb="9">
      <t>イジョウ</t>
    </rPh>
    <rPh sb="10" eb="13">
      <t>ロウドウリョク</t>
    </rPh>
    <rPh sb="13" eb="14">
      <t>リツ</t>
    </rPh>
    <phoneticPr fontId="2"/>
  </si>
  <si>
    <t>①-2
15歳以上の労働力率
（既婚男性）</t>
    <rPh sb="6" eb="7">
      <t>サイ</t>
    </rPh>
    <rPh sb="7" eb="9">
      <t>イジョウ</t>
    </rPh>
    <rPh sb="10" eb="13">
      <t>ロウドウリョク</t>
    </rPh>
    <rPh sb="13" eb="14">
      <t>リツ</t>
    </rPh>
    <rPh sb="16" eb="18">
      <t>キコン</t>
    </rPh>
    <phoneticPr fontId="2"/>
  </si>
  <si>
    <t>②
正規雇用比率
（男性）</t>
    <rPh sb="2" eb="4">
      <t>セイキ</t>
    </rPh>
    <rPh sb="4" eb="6">
      <t>コヨウ</t>
    </rPh>
    <rPh sb="6" eb="8">
      <t>ヒリツ</t>
    </rPh>
    <phoneticPr fontId="2"/>
  </si>
  <si>
    <t>③
管理的職業従事者比
（男性）</t>
    <rPh sb="2" eb="5">
      <t>カンリテキ</t>
    </rPh>
    <rPh sb="5" eb="7">
      <t>ショクギョウ</t>
    </rPh>
    <rPh sb="7" eb="10">
      <t>ジュウジシャ</t>
    </rPh>
    <rPh sb="10" eb="11">
      <t>ヒ</t>
    </rPh>
    <phoneticPr fontId="2"/>
  </si>
  <si>
    <t>④
決まって支給する現金給与額
（男性）
　　　　　　　※単位：千円</t>
    <rPh sb="2" eb="3">
      <t>キ</t>
    </rPh>
    <rPh sb="6" eb="8">
      <t>シキュウ</t>
    </rPh>
    <rPh sb="10" eb="12">
      <t>ゲンキン</t>
    </rPh>
    <rPh sb="12" eb="15">
      <t>キュウヨガク</t>
    </rPh>
    <rPh sb="29" eb="31">
      <t>タンイ</t>
    </rPh>
    <rPh sb="32" eb="34">
      <t>センエン</t>
    </rPh>
    <phoneticPr fontId="2"/>
  </si>
  <si>
    <t>関西女性活躍マップにおける更新前後の比較表</t>
    <rPh sb="0" eb="6">
      <t>カンサイジョセイカツヤク</t>
    </rPh>
    <rPh sb="13" eb="15">
      <t>コウシン</t>
    </rPh>
    <rPh sb="15" eb="17">
      <t>ゼンゴ</t>
    </rPh>
    <rPh sb="18" eb="20">
      <t>ヒカク</t>
    </rPh>
    <rPh sb="20" eb="2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</si>
</sst>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_ * #,##0.0_ ;_ * \-#,##0.0_ ;_ * &quot;-&quot;?_ ;_ @_ "/>
    <numFmt numFmtId="178" formatCode="#,##0.000;[Red]\-#,##0.000"/>
    <numFmt numFmtId="179" formatCode="#,##0.0;[Red]\-#,##0.0"/>
  </numFmts>
  <fonts count="1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6"/>
      <name val="Yu Gothic"/>
      <family val="2"/>
      <charset val="128"/>
      <scheme val="minor"/>
    </font>
    <font>
      <sz val="12"/>
      <color indexed="63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99FF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8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6" fillId="0" borderId="0"/>
  </cellStyleXfs>
  <cellXfs count="164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177" fontId="4" fillId="2" borderId="4" xfId="0" applyNumberFormat="1" applyFont="1" applyFill="1" applyBorder="1" applyAlignment="1">
      <alignment horizontal="left" vertical="center"/>
    </xf>
    <xf numFmtId="0" fontId="3" fillId="3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horizontal="left" vertical="center"/>
    </xf>
    <xf numFmtId="176" fontId="4" fillId="2" borderId="0" xfId="0" applyNumberFormat="1" applyFont="1" applyFill="1" applyAlignment="1">
      <alignment horizontal="center" vertical="center" textRotation="255"/>
    </xf>
    <xf numFmtId="176" fontId="4" fillId="0" borderId="1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15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4" fillId="0" borderId="13" xfId="0" applyNumberFormat="1" applyFont="1" applyBorder="1" applyAlignment="1">
      <alignment vertical="center"/>
    </xf>
    <xf numFmtId="176" fontId="4" fillId="2" borderId="15" xfId="0" applyNumberFormat="1" applyFont="1" applyFill="1" applyBorder="1" applyAlignment="1">
      <alignment vertical="center"/>
    </xf>
    <xf numFmtId="176" fontId="4" fillId="2" borderId="13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15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3" xfId="0" applyNumberFormat="1" applyFont="1" applyFill="1" applyBorder="1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right" vertical="center"/>
    </xf>
    <xf numFmtId="2" fontId="4" fillId="2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77" fontId="4" fillId="2" borderId="25" xfId="0" applyNumberFormat="1" applyFont="1" applyFill="1" applyBorder="1" applyAlignment="1">
      <alignment horizontal="left" vertical="center"/>
    </xf>
    <xf numFmtId="177" fontId="4" fillId="2" borderId="25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0" fontId="3" fillId="2" borderId="14" xfId="0" applyFont="1" applyFill="1" applyBorder="1" applyAlignment="1">
      <alignment horizontal="left" vertical="center" wrapText="1"/>
    </xf>
    <xf numFmtId="176" fontId="4" fillId="2" borderId="16" xfId="0" applyNumberFormat="1" applyFont="1" applyFill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left" vertical="center"/>
    </xf>
    <xf numFmtId="177" fontId="4" fillId="0" borderId="25" xfId="0" applyNumberFormat="1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79" fontId="4" fillId="0" borderId="4" xfId="7" applyNumberFormat="1" applyFont="1" applyBorder="1">
      <alignment vertical="center"/>
    </xf>
    <xf numFmtId="178" fontId="4" fillId="0" borderId="17" xfId="7" applyNumberFormat="1" applyFont="1" applyBorder="1">
      <alignment vertical="center"/>
    </xf>
    <xf numFmtId="176" fontId="4" fillId="0" borderId="17" xfId="0" applyNumberFormat="1" applyFont="1" applyBorder="1" applyAlignment="1">
      <alignment vertical="center"/>
    </xf>
    <xf numFmtId="179" fontId="4" fillId="0" borderId="15" xfId="7" applyNumberFormat="1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7" fontId="4" fillId="2" borderId="14" xfId="0" applyNumberFormat="1" applyFont="1" applyFill="1" applyBorder="1" applyAlignment="1">
      <alignment horizontal="left" vertical="center"/>
    </xf>
    <xf numFmtId="176" fontId="4" fillId="0" borderId="22" xfId="0" applyNumberFormat="1" applyFont="1" applyBorder="1" applyAlignment="1">
      <alignment vertical="center"/>
    </xf>
    <xf numFmtId="177" fontId="4" fillId="2" borderId="11" xfId="0" applyNumberFormat="1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 textRotation="255"/>
    </xf>
    <xf numFmtId="0" fontId="4" fillId="2" borderId="0" xfId="0" applyFont="1" applyFill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14" fillId="0" borderId="2" xfId="8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>
      <alignment horizontal="center" vertical="center" textRotation="255"/>
    </xf>
    <xf numFmtId="178" fontId="4" fillId="0" borderId="4" xfId="7" applyNumberFormat="1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2" fontId="4" fillId="0" borderId="15" xfId="0" applyNumberFormat="1" applyFont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177" fontId="4" fillId="2" borderId="5" xfId="0" applyNumberFormat="1" applyFont="1" applyFill="1" applyBorder="1" applyAlignment="1">
      <alignment horizontal="center" vertical="center"/>
    </xf>
    <xf numFmtId="178" fontId="4" fillId="0" borderId="3" xfId="7" applyNumberFormat="1" applyFont="1" applyBorder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2" borderId="12" xfId="0" applyNumberFormat="1" applyFont="1" applyFill="1" applyBorder="1" applyAlignment="1">
      <alignment horizontal="center" vertical="center" textRotation="255"/>
    </xf>
    <xf numFmtId="177" fontId="4" fillId="0" borderId="3" xfId="0" applyNumberFormat="1" applyFont="1" applyBorder="1" applyAlignment="1">
      <alignment horizontal="left" vertical="center"/>
    </xf>
    <xf numFmtId="177" fontId="4" fillId="4" borderId="25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176" fontId="4" fillId="4" borderId="13" xfId="0" applyNumberFormat="1" applyFont="1" applyFill="1" applyBorder="1" applyAlignment="1">
      <alignment vertical="center"/>
    </xf>
    <xf numFmtId="177" fontId="4" fillId="4" borderId="4" xfId="0" applyNumberFormat="1" applyFont="1" applyFill="1" applyBorder="1" applyAlignment="1">
      <alignment horizontal="left" vertical="center"/>
    </xf>
    <xf numFmtId="176" fontId="4" fillId="4" borderId="15" xfId="0" applyNumberFormat="1" applyFont="1" applyFill="1" applyBorder="1" applyAlignment="1">
      <alignment vertical="center"/>
    </xf>
    <xf numFmtId="176" fontId="4" fillId="4" borderId="4" xfId="0" applyNumberFormat="1" applyFont="1" applyFill="1" applyBorder="1" applyAlignment="1">
      <alignment vertical="center"/>
    </xf>
    <xf numFmtId="177" fontId="4" fillId="4" borderId="3" xfId="0" applyNumberFormat="1" applyFont="1" applyFill="1" applyBorder="1" applyAlignment="1">
      <alignment horizontal="left" vertical="center"/>
    </xf>
    <xf numFmtId="176" fontId="4" fillId="4" borderId="13" xfId="0" applyNumberFormat="1" applyFont="1" applyFill="1" applyBorder="1" applyAlignment="1">
      <alignment horizontal="right" vertical="center"/>
    </xf>
    <xf numFmtId="2" fontId="4" fillId="4" borderId="15" xfId="0" applyNumberFormat="1" applyFont="1" applyFill="1" applyBorder="1" applyAlignment="1">
      <alignment vertical="center"/>
    </xf>
    <xf numFmtId="2" fontId="4" fillId="4" borderId="4" xfId="0" applyNumberFormat="1" applyFont="1" applyFill="1" applyBorder="1" applyAlignment="1">
      <alignment horizontal="right" vertical="center"/>
    </xf>
    <xf numFmtId="2" fontId="4" fillId="4" borderId="4" xfId="0" applyNumberFormat="1" applyFont="1" applyFill="1" applyBorder="1" applyAlignment="1">
      <alignment vertical="center"/>
    </xf>
    <xf numFmtId="2" fontId="4" fillId="4" borderId="13" xfId="0" applyNumberFormat="1" applyFont="1" applyFill="1" applyBorder="1" applyAlignment="1">
      <alignment vertical="center"/>
    </xf>
    <xf numFmtId="176" fontId="4" fillId="4" borderId="23" xfId="0" applyNumberFormat="1" applyFont="1" applyFill="1" applyBorder="1" applyAlignment="1">
      <alignment vertical="center"/>
    </xf>
    <xf numFmtId="176" fontId="4" fillId="4" borderId="10" xfId="0" applyNumberFormat="1" applyFont="1" applyFill="1" applyBorder="1" applyAlignment="1">
      <alignment vertical="center"/>
    </xf>
    <xf numFmtId="177" fontId="4" fillId="4" borderId="10" xfId="0" applyNumberFormat="1" applyFont="1" applyFill="1" applyBorder="1" applyAlignment="1">
      <alignment horizontal="left" vertical="center"/>
    </xf>
    <xf numFmtId="177" fontId="4" fillId="4" borderId="12" xfId="0" applyNumberFormat="1" applyFont="1" applyFill="1" applyBorder="1" applyAlignment="1">
      <alignment horizontal="left" vertical="center"/>
    </xf>
    <xf numFmtId="176" fontId="4" fillId="4" borderId="28" xfId="0" applyNumberFormat="1" applyFont="1" applyFill="1" applyBorder="1" applyAlignment="1">
      <alignment vertical="center"/>
    </xf>
    <xf numFmtId="176" fontId="4" fillId="4" borderId="16" xfId="0" applyNumberFormat="1" applyFont="1" applyFill="1" applyBorder="1" applyAlignment="1">
      <alignment horizontal="center" vertical="center"/>
    </xf>
    <xf numFmtId="177" fontId="4" fillId="4" borderId="5" xfId="0" applyNumberFormat="1" applyFont="1" applyFill="1" applyBorder="1" applyAlignment="1">
      <alignment horizontal="center" vertical="center"/>
    </xf>
    <xf numFmtId="176" fontId="4" fillId="4" borderId="2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3" xfId="0" applyNumberFormat="1" applyFont="1" applyFill="1" applyBorder="1" applyAlignment="1">
      <alignment horizontal="right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4" fillId="2" borderId="14" xfId="0" applyNumberFormat="1" applyFont="1" applyFill="1" applyBorder="1" applyAlignment="1">
      <alignment horizontal="center" vertical="center" textRotation="255"/>
    </xf>
    <xf numFmtId="176" fontId="4" fillId="2" borderId="0" xfId="0" applyNumberFormat="1" applyFont="1" applyFill="1" applyAlignment="1">
      <alignment horizontal="center" vertical="center" textRotation="255"/>
    </xf>
    <xf numFmtId="176" fontId="4" fillId="2" borderId="10" xfId="0" applyNumberFormat="1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4" fillId="2" borderId="30" xfId="0" applyNumberFormat="1" applyFont="1" applyFill="1" applyBorder="1" applyAlignment="1">
      <alignment horizontal="center" vertical="center" textRotation="255"/>
    </xf>
    <xf numFmtId="176" fontId="4" fillId="2" borderId="31" xfId="0" applyNumberFormat="1" applyFont="1" applyFill="1" applyBorder="1" applyAlignment="1">
      <alignment horizontal="center" vertical="center" textRotation="255"/>
    </xf>
    <xf numFmtId="176" fontId="4" fillId="2" borderId="32" xfId="0" applyNumberFormat="1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</cellXfs>
  <cellStyles count="9">
    <cellStyle name="桁区切り" xfId="7" builtinId="6"/>
    <cellStyle name="桁区切り 2" xfId="3" xr:uid="{62C79B8F-4041-4E09-B305-C68061F83255}"/>
    <cellStyle name="桁区切り 3" xfId="2" xr:uid="{AFC86E69-E3E0-49CD-BFE5-6319908BFAEC}"/>
    <cellStyle name="標準" xfId="0" builtinId="0"/>
    <cellStyle name="標準 10" xfId="4" xr:uid="{AD76066B-8E6C-44AA-8A4E-32C7CF486710}"/>
    <cellStyle name="標準 2" xfId="5" xr:uid="{F84BF8D9-0887-4179-AE29-6A43FFBC4BF4}"/>
    <cellStyle name="標準 3" xfId="6" xr:uid="{2A66E2AA-9DE1-4F52-91AC-E852E5537D04}"/>
    <cellStyle name="標準 4" xfId="1" xr:uid="{7CF41A81-F0E8-4AA8-9B71-E69CE7331659}"/>
    <cellStyle name="標準_都道府県ｺｰﾄﾞ" xfId="8" xr:uid="{D290B78D-4F22-4C2C-84E1-05233D136939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258536</xdr:colOff>
      <xdr:row>0</xdr:row>
      <xdr:rowOff>40822</xdr:rowOff>
    </xdr:from>
    <xdr:to>
      <xdr:col>36</xdr:col>
      <xdr:colOff>830035</xdr:colOff>
      <xdr:row>1</xdr:row>
      <xdr:rowOff>81643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E51CA40-C628-E712-598F-7C16B96F8615}"/>
            </a:ext>
          </a:extLst>
        </xdr:cNvPr>
        <xdr:cNvSpPr/>
      </xdr:nvSpPr>
      <xdr:spPr>
        <a:xfrm>
          <a:off x="24179893" y="40822"/>
          <a:ext cx="1483178" cy="408214"/>
        </a:xfrm>
        <a:prstGeom prst="rect">
          <a:avLst/>
        </a:prstGeom>
        <a:ln w="28575"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資料４－２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26"/>
  <sheetViews>
    <sheetView tabSelected="1" view="pageBreakPreview" zoomScale="55" zoomScaleNormal="40" zoomScaleSheetLayoutView="55" workbookViewId="0">
      <selection activeCell="F61" sqref="F61"/>
    </sheetView>
  </sheetViews>
  <sheetFormatPr defaultRowHeight="13.5"/>
  <cols>
    <col min="1" max="1" width="3.625" style="1" customWidth="1"/>
    <col min="2" max="2" width="13.125" style="1" customWidth="1"/>
    <col min="3" max="3" width="8.875" style="2" customWidth="1"/>
    <col min="4" max="4" width="7.125" style="2" bestFit="1" customWidth="1"/>
    <col min="5" max="5" width="7.5" style="2" bestFit="1" customWidth="1"/>
    <col min="6" max="6" width="10.625" style="2" customWidth="1"/>
    <col min="7" max="7" width="9.5" style="2" bestFit="1" customWidth="1"/>
    <col min="8" max="9" width="8.25" style="2" customWidth="1"/>
    <col min="10" max="10" width="10.625" style="2" customWidth="1"/>
    <col min="11" max="12" width="8.25" style="2" customWidth="1"/>
    <col min="13" max="13" width="10.625" style="2" customWidth="1"/>
    <col min="14" max="14" width="8.75" style="2" customWidth="1"/>
    <col min="15" max="15" width="9.875" style="2" customWidth="1"/>
    <col min="16" max="17" width="8.375" style="2" customWidth="1"/>
    <col min="18" max="18" width="10.625" style="2" customWidth="1"/>
    <col min="19" max="20" width="11.5" style="2" customWidth="1"/>
    <col min="21" max="21" width="13.25" style="2" bestFit="1" customWidth="1"/>
    <col min="22" max="22" width="4.25" style="6" customWidth="1"/>
    <col min="23" max="23" width="1" style="6" customWidth="1"/>
    <col min="24" max="24" width="9.5" style="2" bestFit="1" customWidth="1"/>
    <col min="25" max="26" width="8.75" style="2" customWidth="1"/>
    <col min="27" max="27" width="10.625" style="2" customWidth="1"/>
    <col min="28" max="29" width="8.625" style="2" customWidth="1"/>
    <col min="30" max="30" width="10.625" style="2" customWidth="1"/>
    <col min="31" max="34" width="8.625" style="2" customWidth="1"/>
    <col min="35" max="35" width="11.75" style="2" bestFit="1" customWidth="1"/>
    <col min="36" max="37" width="11.875" style="2" customWidth="1"/>
    <col min="38" max="38" width="11.75" style="2" bestFit="1" customWidth="1"/>
    <col min="39" max="16384" width="9" style="2"/>
  </cols>
  <sheetData>
    <row r="1" spans="1:37" ht="28.5">
      <c r="A1" s="5" t="s">
        <v>140</v>
      </c>
    </row>
    <row r="2" spans="1:37" ht="9.75" customHeight="1">
      <c r="A2" s="5"/>
    </row>
    <row r="3" spans="1:37" ht="28.5" customHeight="1">
      <c r="A3" s="60" t="s">
        <v>130</v>
      </c>
      <c r="B3" s="14"/>
      <c r="W3" s="40" t="s">
        <v>131</v>
      </c>
      <c r="X3" s="82"/>
    </row>
    <row r="4" spans="1:37" ht="27" customHeight="1">
      <c r="A4" s="126" t="s">
        <v>0</v>
      </c>
      <c r="B4" s="127"/>
      <c r="C4" s="134" t="s">
        <v>49</v>
      </c>
      <c r="D4" s="135"/>
      <c r="E4" s="135"/>
      <c r="F4" s="135"/>
      <c r="G4" s="136"/>
      <c r="H4" s="126" t="s">
        <v>51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8"/>
      <c r="X4" s="147" t="s">
        <v>62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</row>
    <row r="5" spans="1:37" ht="60" customHeight="1">
      <c r="A5" s="148"/>
      <c r="B5" s="149"/>
      <c r="C5" s="137"/>
      <c r="D5" s="138"/>
      <c r="E5" s="138"/>
      <c r="F5" s="138"/>
      <c r="G5" s="139"/>
      <c r="H5" s="132" t="s">
        <v>112</v>
      </c>
      <c r="I5" s="125"/>
      <c r="J5" s="125"/>
      <c r="K5" s="132" t="s">
        <v>113</v>
      </c>
      <c r="L5" s="125"/>
      <c r="M5" s="133"/>
      <c r="N5" s="125" t="s">
        <v>114</v>
      </c>
      <c r="O5" s="125"/>
      <c r="P5" s="132" t="s">
        <v>115</v>
      </c>
      <c r="Q5" s="125"/>
      <c r="R5" s="133"/>
      <c r="S5" s="125" t="s">
        <v>116</v>
      </c>
      <c r="T5" s="125"/>
      <c r="U5" s="133"/>
      <c r="X5" s="132" t="s">
        <v>112</v>
      </c>
      <c r="Y5" s="125"/>
      <c r="Z5" s="125"/>
      <c r="AA5" s="132" t="s">
        <v>113</v>
      </c>
      <c r="AB5" s="125"/>
      <c r="AC5" s="133"/>
      <c r="AD5" s="125" t="s">
        <v>114</v>
      </c>
      <c r="AE5" s="125"/>
      <c r="AF5" s="132" t="s">
        <v>115</v>
      </c>
      <c r="AG5" s="125"/>
      <c r="AH5" s="133"/>
      <c r="AI5" s="125" t="s">
        <v>117</v>
      </c>
      <c r="AJ5" s="125"/>
      <c r="AK5" s="133"/>
    </row>
    <row r="6" spans="1:37" ht="38.25" customHeight="1">
      <c r="A6" s="148"/>
      <c r="B6" s="149"/>
      <c r="C6" s="134" t="s">
        <v>60</v>
      </c>
      <c r="D6" s="144"/>
      <c r="E6" s="142" t="s">
        <v>110</v>
      </c>
      <c r="F6" s="135"/>
      <c r="G6" s="13"/>
      <c r="H6" s="140" t="s">
        <v>54</v>
      </c>
      <c r="I6" s="142" t="s">
        <v>55</v>
      </c>
      <c r="J6" s="155" t="s">
        <v>52</v>
      </c>
      <c r="K6" s="140" t="s">
        <v>54</v>
      </c>
      <c r="L6" s="135" t="s">
        <v>55</v>
      </c>
      <c r="M6" s="136" t="s">
        <v>52</v>
      </c>
      <c r="N6" s="140" t="s">
        <v>58</v>
      </c>
      <c r="O6" s="160" t="s">
        <v>59</v>
      </c>
      <c r="P6" s="140" t="s">
        <v>54</v>
      </c>
      <c r="Q6" s="142" t="s">
        <v>55</v>
      </c>
      <c r="R6" s="155" t="s">
        <v>52</v>
      </c>
      <c r="S6" s="140" t="s">
        <v>56</v>
      </c>
      <c r="T6" s="142" t="s">
        <v>57</v>
      </c>
      <c r="U6" s="155" t="s">
        <v>52</v>
      </c>
      <c r="X6" s="140" t="s">
        <v>54</v>
      </c>
      <c r="Y6" s="142" t="s">
        <v>55</v>
      </c>
      <c r="Z6" s="155" t="s">
        <v>52</v>
      </c>
      <c r="AA6" s="140" t="s">
        <v>54</v>
      </c>
      <c r="AB6" s="142" t="s">
        <v>55</v>
      </c>
      <c r="AC6" s="155" t="s">
        <v>52</v>
      </c>
      <c r="AD6" s="140" t="s">
        <v>58</v>
      </c>
      <c r="AE6" s="160" t="s">
        <v>59</v>
      </c>
      <c r="AF6" s="140" t="s">
        <v>54</v>
      </c>
      <c r="AG6" s="142" t="s">
        <v>55</v>
      </c>
      <c r="AH6" s="155" t="s">
        <v>52</v>
      </c>
      <c r="AI6" s="140" t="s">
        <v>56</v>
      </c>
      <c r="AJ6" s="142" t="s">
        <v>57</v>
      </c>
      <c r="AK6" s="155" t="s">
        <v>52</v>
      </c>
    </row>
    <row r="7" spans="1:37" ht="28.5" customHeight="1">
      <c r="A7" s="150"/>
      <c r="B7" s="151"/>
      <c r="C7" s="46"/>
      <c r="D7" s="49" t="s">
        <v>111</v>
      </c>
      <c r="E7" s="50"/>
      <c r="F7" s="12" t="s">
        <v>52</v>
      </c>
      <c r="G7" s="51" t="s">
        <v>111</v>
      </c>
      <c r="H7" s="141"/>
      <c r="I7" s="143"/>
      <c r="J7" s="156"/>
      <c r="K7" s="141"/>
      <c r="L7" s="138"/>
      <c r="M7" s="139"/>
      <c r="N7" s="141"/>
      <c r="O7" s="161"/>
      <c r="P7" s="141"/>
      <c r="Q7" s="143"/>
      <c r="R7" s="156"/>
      <c r="S7" s="141"/>
      <c r="T7" s="143"/>
      <c r="U7" s="156"/>
      <c r="X7" s="141"/>
      <c r="Y7" s="143"/>
      <c r="Z7" s="156"/>
      <c r="AA7" s="141"/>
      <c r="AB7" s="143"/>
      <c r="AC7" s="156"/>
      <c r="AD7" s="141"/>
      <c r="AE7" s="161"/>
      <c r="AF7" s="141"/>
      <c r="AG7" s="143"/>
      <c r="AH7" s="156"/>
      <c r="AI7" s="141"/>
      <c r="AJ7" s="143"/>
      <c r="AK7" s="156"/>
    </row>
    <row r="8" spans="1:37" ht="23.1" customHeight="1">
      <c r="A8" s="3"/>
      <c r="B8" s="4" t="s">
        <v>1</v>
      </c>
      <c r="C8" s="10">
        <v>50</v>
      </c>
      <c r="D8" s="47"/>
      <c r="E8" s="9">
        <v>50</v>
      </c>
      <c r="F8" s="15" t="str">
        <f>"("&amp;ROUND(ROUND(E8,1)-ROUND(C8,1),1)&amp;")"</f>
        <v>(0)</v>
      </c>
      <c r="G8" s="52"/>
      <c r="H8" s="10">
        <v>50</v>
      </c>
      <c r="I8" s="9">
        <v>50</v>
      </c>
      <c r="J8" s="15" t="str">
        <f>"("&amp;ROUND(ROUND(I8,1)-ROUND(H8,1),1)&amp;")"</f>
        <v>(0)</v>
      </c>
      <c r="K8" s="28">
        <v>50</v>
      </c>
      <c r="L8" s="7">
        <v>50</v>
      </c>
      <c r="M8" s="11" t="str">
        <f>"("&amp;ROUND(ROUND(L8,1)-ROUND(K8,1),1)&amp;")"</f>
        <v>(0)</v>
      </c>
      <c r="N8" s="28">
        <v>50</v>
      </c>
      <c r="O8" s="129" t="s">
        <v>53</v>
      </c>
      <c r="P8" s="28">
        <v>50</v>
      </c>
      <c r="Q8" s="7">
        <v>50</v>
      </c>
      <c r="R8" s="11" t="str">
        <f>"("&amp;ROUND(ROUND(Q8,1)-ROUND(P8,1),1)&amp;")"</f>
        <v>(0)</v>
      </c>
      <c r="S8" s="7">
        <v>50</v>
      </c>
      <c r="T8" s="9">
        <v>50</v>
      </c>
      <c r="U8" s="11" t="str">
        <f>"("&amp;ROUND(ROUND(T8,1)-ROUND(S8,1),1)&amp;")"</f>
        <v>(0)</v>
      </c>
      <c r="X8" s="21">
        <v>50</v>
      </c>
      <c r="Y8" s="22">
        <v>53.5</v>
      </c>
      <c r="Z8" s="58" t="str">
        <f>"("&amp;ROUND(ROUND(Y8,1)-ROUND(X8,1),1)&amp;")"</f>
        <v>(3.5)</v>
      </c>
      <c r="AA8" s="21">
        <v>51.8</v>
      </c>
      <c r="AB8" s="23">
        <v>56.3</v>
      </c>
      <c r="AC8" s="58" t="str">
        <f>"("&amp;ROUND(ROUND(AB8,1)-ROUND(AA8,1),1)&amp;")"</f>
        <v>(4.5)</v>
      </c>
      <c r="AD8" s="25">
        <v>43.355220925466178</v>
      </c>
      <c r="AE8" s="129" t="s">
        <v>53</v>
      </c>
      <c r="AF8" s="25">
        <v>0.88568186478615485</v>
      </c>
      <c r="AG8" s="26">
        <v>0.7017426953905983</v>
      </c>
      <c r="AH8" s="97" t="str">
        <f>"("&amp;ROUND(ROUND(AG8,1)-ROUND(AF8,1),1)&amp;")"</f>
        <v>(-0.2)</v>
      </c>
      <c r="AI8" s="24">
        <v>262</v>
      </c>
      <c r="AJ8" s="27">
        <v>268.39999999999998</v>
      </c>
      <c r="AK8" s="97" t="str">
        <f>"("&amp;ROUND(ROUND(AJ8,1)-ROUND(AI8,1),1)&amp;")"</f>
        <v>(6.4)</v>
      </c>
    </row>
    <row r="9" spans="1:37" ht="23.1" customHeight="1">
      <c r="A9" s="3">
        <v>1</v>
      </c>
      <c r="B9" s="4" t="s">
        <v>2</v>
      </c>
      <c r="C9" s="10">
        <v>41.303879363867793</v>
      </c>
      <c r="D9" s="48" t="s">
        <v>63</v>
      </c>
      <c r="E9" s="9">
        <v>40.052736123934672</v>
      </c>
      <c r="F9" s="15" t="str">
        <f t="shared" ref="F9:F55" si="0">"("&amp;ROUND(ROUND(E9,1)-ROUND(C9,1),1)&amp;")"</f>
        <v>(-1.2)</v>
      </c>
      <c r="G9" s="53" t="s">
        <v>63</v>
      </c>
      <c r="H9" s="10">
        <v>35.862919534439349</v>
      </c>
      <c r="I9" s="9">
        <v>33.799999999999997</v>
      </c>
      <c r="J9" s="15" t="str">
        <f t="shared" ref="J9:J61" si="1">"("&amp;ROUND(ROUND(I9,1)-ROUND(H9,1),1)&amp;")"</f>
        <v>(-2.1)</v>
      </c>
      <c r="K9" s="28">
        <v>38.656377751774315</v>
      </c>
      <c r="L9" s="7">
        <v>36.299999999999997</v>
      </c>
      <c r="M9" s="11" t="str">
        <f t="shared" ref="M9:M61" si="2">"("&amp;ROUND(ROUND(L9,1)-ROUND(K9,1),1)&amp;")"</f>
        <v>(-2.4)</v>
      </c>
      <c r="N9" s="28">
        <v>40.819585734760778</v>
      </c>
      <c r="O9" s="130"/>
      <c r="P9" s="28">
        <v>53.828651131652606</v>
      </c>
      <c r="Q9" s="7">
        <v>50.6</v>
      </c>
      <c r="R9" s="11" t="str">
        <f t="shared" ref="R9:R61" si="3">"("&amp;ROUND(ROUND(Q9,1)-ROUND(P9,1),1)&amp;")"</f>
        <v>(-3.2)</v>
      </c>
      <c r="S9" s="7">
        <v>37.351862666711924</v>
      </c>
      <c r="T9" s="9">
        <v>38.701050466167203</v>
      </c>
      <c r="U9" s="11" t="str">
        <f t="shared" ref="U9:U61" si="4">"("&amp;ROUND(ROUND(T9,1)-ROUND(S9,1),1)&amp;")"</f>
        <v>(1.3)</v>
      </c>
      <c r="X9" s="28">
        <v>47.2</v>
      </c>
      <c r="Y9" s="29">
        <v>50.2</v>
      </c>
      <c r="Z9" s="15" t="str">
        <f t="shared" ref="Z9:Z61" si="5">"("&amp;ROUND(ROUND(Y9,1)-ROUND(X9,1),1)&amp;")"</f>
        <v>(3)</v>
      </c>
      <c r="AA9" s="28">
        <v>47.6</v>
      </c>
      <c r="AB9" s="9">
        <v>52</v>
      </c>
      <c r="AC9" s="15" t="str">
        <f t="shared" ref="AC9:AC61" si="6">"("&amp;ROUND(ROUND(AB9,1)-ROUND(AA9,1),1)&amp;")"</f>
        <v>(4.4)</v>
      </c>
      <c r="AD9" s="31">
        <v>39.471915506481039</v>
      </c>
      <c r="AE9" s="130"/>
      <c r="AF9" s="31">
        <v>0.92672489131174707</v>
      </c>
      <c r="AG9" s="32">
        <v>0.70770830239120752</v>
      </c>
      <c r="AH9" s="11" t="str">
        <f t="shared" ref="AH9:AH61" si="7">"("&amp;ROUND(ROUND(AG9,1)-ROUND(AF9,1),1)&amp;")"</f>
        <v>(-0.2)</v>
      </c>
      <c r="AI9" s="30">
        <v>233.9</v>
      </c>
      <c r="AJ9" s="33">
        <v>245.06666666666669</v>
      </c>
      <c r="AK9" s="11" t="str">
        <f t="shared" ref="AK9:AK61" si="8">"("&amp;ROUND(ROUND(AJ9,1)-ROUND(AI9,1),1)&amp;")"</f>
        <v>(11.2)</v>
      </c>
    </row>
    <row r="10" spans="1:37" ht="23.1" customHeight="1">
      <c r="A10" s="3">
        <v>2</v>
      </c>
      <c r="B10" s="4" t="s">
        <v>3</v>
      </c>
      <c r="C10" s="10">
        <v>48.134547648755103</v>
      </c>
      <c r="D10" s="48" t="s">
        <v>64</v>
      </c>
      <c r="E10" s="9">
        <v>47.76826658341006</v>
      </c>
      <c r="F10" s="15" t="str">
        <f t="shared" si="0"/>
        <v>(-0.3)</v>
      </c>
      <c r="G10" s="53" t="s">
        <v>76</v>
      </c>
      <c r="H10" s="10">
        <v>47.392570196511372</v>
      </c>
      <c r="I10" s="9">
        <v>40.799999999999997</v>
      </c>
      <c r="J10" s="15" t="str">
        <f t="shared" si="1"/>
        <v>(-6.6)</v>
      </c>
      <c r="K10" s="28">
        <v>59.84105624074779</v>
      </c>
      <c r="L10" s="7">
        <v>57.2</v>
      </c>
      <c r="M10" s="11" t="str">
        <f t="shared" si="2"/>
        <v>(-2.6)</v>
      </c>
      <c r="N10" s="28">
        <v>62.377717718123563</v>
      </c>
      <c r="O10" s="130"/>
      <c r="P10" s="28">
        <v>45.502456622113172</v>
      </c>
      <c r="Q10" s="7">
        <v>52.9</v>
      </c>
      <c r="R10" s="11" t="str">
        <f t="shared" si="3"/>
        <v>(7.4)</v>
      </c>
      <c r="S10" s="7">
        <v>25.558937466279623</v>
      </c>
      <c r="T10" s="9">
        <v>25.497420868059677</v>
      </c>
      <c r="U10" s="11" t="str">
        <f t="shared" si="4"/>
        <v>(-0.1)</v>
      </c>
      <c r="X10" s="28">
        <v>49.5</v>
      </c>
      <c r="Y10" s="29">
        <v>51.6</v>
      </c>
      <c r="Z10" s="15" t="str">
        <f t="shared" si="5"/>
        <v>(2.1)</v>
      </c>
      <c r="AA10" s="28">
        <v>55.5</v>
      </c>
      <c r="AB10" s="9">
        <v>58.6</v>
      </c>
      <c r="AC10" s="15" t="str">
        <f t="shared" si="6"/>
        <v>(3.1)</v>
      </c>
      <c r="AD10" s="31">
        <v>48.590982286634457</v>
      </c>
      <c r="AE10" s="130"/>
      <c r="AF10" s="31">
        <v>0.83746833322864978</v>
      </c>
      <c r="AG10" s="32">
        <v>0.72935892813154879</v>
      </c>
      <c r="AH10" s="11" t="str">
        <f t="shared" si="7"/>
        <v>(-0.1)</v>
      </c>
      <c r="AI10" s="30">
        <v>207.70000000000002</v>
      </c>
      <c r="AJ10" s="33">
        <v>217.79999999999998</v>
      </c>
      <c r="AK10" s="11" t="str">
        <f t="shared" si="8"/>
        <v>(10.1)</v>
      </c>
    </row>
    <row r="11" spans="1:37" ht="23.1" customHeight="1">
      <c r="A11" s="3">
        <v>3</v>
      </c>
      <c r="B11" s="4" t="s">
        <v>4</v>
      </c>
      <c r="C11" s="10">
        <v>49.474066322084539</v>
      </c>
      <c r="D11" s="48" t="s">
        <v>65</v>
      </c>
      <c r="E11" s="9">
        <v>49.970746327941733</v>
      </c>
      <c r="F11" s="15" t="str">
        <f t="shared" si="0"/>
        <v>(0.5)</v>
      </c>
      <c r="G11" s="53" t="s">
        <v>88</v>
      </c>
      <c r="H11" s="10">
        <v>51.133221195122168</v>
      </c>
      <c r="I11" s="9">
        <v>44.1</v>
      </c>
      <c r="J11" s="15" t="str">
        <f t="shared" si="1"/>
        <v>(-7)</v>
      </c>
      <c r="K11" s="28">
        <v>62.906738214161983</v>
      </c>
      <c r="L11" s="7">
        <v>60</v>
      </c>
      <c r="M11" s="11" t="str">
        <f t="shared" si="2"/>
        <v>(-2.9)</v>
      </c>
      <c r="N11" s="28">
        <v>60.577789570228745</v>
      </c>
      <c r="O11" s="130"/>
      <c r="P11" s="28">
        <v>46.218403258742015</v>
      </c>
      <c r="Q11" s="7">
        <v>56.9</v>
      </c>
      <c r="R11" s="11" t="str">
        <f t="shared" si="3"/>
        <v>(10.7)</v>
      </c>
      <c r="S11" s="7">
        <v>26.53417937216777</v>
      </c>
      <c r="T11" s="9">
        <v>28.257592825610274</v>
      </c>
      <c r="U11" s="11" t="str">
        <f t="shared" si="4"/>
        <v>(1.8)</v>
      </c>
      <c r="X11" s="28">
        <v>50.2</v>
      </c>
      <c r="Y11" s="29">
        <v>52.3</v>
      </c>
      <c r="Z11" s="15" t="str">
        <f t="shared" si="5"/>
        <v>(2.1)</v>
      </c>
      <c r="AA11" s="28">
        <v>56.7</v>
      </c>
      <c r="AB11" s="9">
        <v>59.4</v>
      </c>
      <c r="AC11" s="15" t="str">
        <f t="shared" si="6"/>
        <v>(2.7)</v>
      </c>
      <c r="AD11" s="31">
        <v>47.829614604462471</v>
      </c>
      <c r="AE11" s="130"/>
      <c r="AF11" s="31">
        <v>0.84514325992937067</v>
      </c>
      <c r="AG11" s="32">
        <v>0.76624449239031167</v>
      </c>
      <c r="AH11" s="11" t="str">
        <f t="shared" si="7"/>
        <v>(0)</v>
      </c>
      <c r="AI11" s="30">
        <v>209.86666666666665</v>
      </c>
      <c r="AJ11" s="33">
        <v>223.5</v>
      </c>
      <c r="AK11" s="11" t="str">
        <f t="shared" si="8"/>
        <v>(13.6)</v>
      </c>
    </row>
    <row r="12" spans="1:37" ht="23.1" customHeight="1">
      <c r="A12" s="3">
        <v>4</v>
      </c>
      <c r="B12" s="4" t="s">
        <v>5</v>
      </c>
      <c r="C12" s="10">
        <v>47.734164062591439</v>
      </c>
      <c r="D12" s="48" t="s">
        <v>66</v>
      </c>
      <c r="E12" s="9">
        <v>48.000474321168952</v>
      </c>
      <c r="F12" s="15" t="str">
        <f t="shared" si="0"/>
        <v>(0.3)</v>
      </c>
      <c r="G12" s="53" t="s">
        <v>64</v>
      </c>
      <c r="H12" s="10">
        <v>42.656192393441543</v>
      </c>
      <c r="I12" s="9">
        <v>44.2</v>
      </c>
      <c r="J12" s="15" t="str">
        <f t="shared" si="1"/>
        <v>(1.5)</v>
      </c>
      <c r="K12" s="28">
        <v>45.727510026558896</v>
      </c>
      <c r="L12" s="7">
        <v>46.3</v>
      </c>
      <c r="M12" s="11" t="str">
        <f t="shared" si="2"/>
        <v>(0.6)</v>
      </c>
      <c r="N12" s="28">
        <v>54.09075420417593</v>
      </c>
      <c r="O12" s="130"/>
      <c r="P12" s="28">
        <v>55.363637604129579</v>
      </c>
      <c r="Q12" s="7">
        <v>55.7</v>
      </c>
      <c r="R12" s="11" t="str">
        <f t="shared" si="3"/>
        <v>(0.3)</v>
      </c>
      <c r="S12" s="7">
        <v>40.832726084651235</v>
      </c>
      <c r="T12" s="9">
        <v>39.782521350119751</v>
      </c>
      <c r="U12" s="11" t="str">
        <f t="shared" si="4"/>
        <v>(-1)</v>
      </c>
      <c r="X12" s="28">
        <v>48.5</v>
      </c>
      <c r="Y12" s="29">
        <v>52.3</v>
      </c>
      <c r="Z12" s="15" t="str">
        <f t="shared" si="5"/>
        <v>(3.8)</v>
      </c>
      <c r="AA12" s="28">
        <v>50.2</v>
      </c>
      <c r="AB12" s="9">
        <v>55.2</v>
      </c>
      <c r="AC12" s="15" t="str">
        <f t="shared" si="6"/>
        <v>(5)</v>
      </c>
      <c r="AD12" s="31">
        <v>45.085605580215599</v>
      </c>
      <c r="AE12" s="130"/>
      <c r="AF12" s="31">
        <v>0.94317990074978475</v>
      </c>
      <c r="AG12" s="32">
        <v>0.75504347880213873</v>
      </c>
      <c r="AH12" s="11" t="str">
        <f t="shared" si="7"/>
        <v>(-0.1)</v>
      </c>
      <c r="AI12" s="30">
        <v>241.63333333333335</v>
      </c>
      <c r="AJ12" s="33">
        <v>247.29999999999998</v>
      </c>
      <c r="AK12" s="11" t="str">
        <f t="shared" si="8"/>
        <v>(5.7)</v>
      </c>
    </row>
    <row r="13" spans="1:37" ht="23.1" customHeight="1">
      <c r="A13" s="3">
        <v>5</v>
      </c>
      <c r="B13" s="4" t="s">
        <v>6</v>
      </c>
      <c r="C13" s="10">
        <v>44.320883769920059</v>
      </c>
      <c r="D13" s="48" t="s">
        <v>67</v>
      </c>
      <c r="E13" s="9">
        <v>43.194883218427925</v>
      </c>
      <c r="F13" s="15" t="str">
        <f t="shared" si="0"/>
        <v>(-1.1)</v>
      </c>
      <c r="G13" s="53" t="s">
        <v>70</v>
      </c>
      <c r="H13" s="10">
        <v>35.274930311395465</v>
      </c>
      <c r="I13" s="9">
        <v>30.3</v>
      </c>
      <c r="J13" s="15" t="str">
        <f t="shared" si="1"/>
        <v>(-5)</v>
      </c>
      <c r="K13" s="28">
        <v>57.49786380766659</v>
      </c>
      <c r="L13" s="7">
        <v>54.5</v>
      </c>
      <c r="M13" s="11" t="str">
        <f t="shared" si="2"/>
        <v>(-3)</v>
      </c>
      <c r="N13" s="28">
        <v>61.185951847952715</v>
      </c>
      <c r="O13" s="130"/>
      <c r="P13" s="28">
        <v>37.78066730876894</v>
      </c>
      <c r="Q13" s="7">
        <v>42.8</v>
      </c>
      <c r="R13" s="11" t="str">
        <f t="shared" si="3"/>
        <v>(5)</v>
      </c>
      <c r="S13" s="7">
        <v>29.865005573816596</v>
      </c>
      <c r="T13" s="9">
        <v>27.159980585180811</v>
      </c>
      <c r="U13" s="11" t="str">
        <f t="shared" si="4"/>
        <v>(-2.7)</v>
      </c>
      <c r="X13" s="28">
        <v>47</v>
      </c>
      <c r="Y13" s="29">
        <v>49.5</v>
      </c>
      <c r="Z13" s="15" t="str">
        <f t="shared" si="5"/>
        <v>(2.5)</v>
      </c>
      <c r="AA13" s="28">
        <v>54.6</v>
      </c>
      <c r="AB13" s="9">
        <v>57.7</v>
      </c>
      <c r="AC13" s="15" t="str">
        <f t="shared" si="6"/>
        <v>(3.1)</v>
      </c>
      <c r="AD13" s="31">
        <v>48.086866597724921</v>
      </c>
      <c r="AE13" s="130"/>
      <c r="AF13" s="31">
        <v>0.75469098091454034</v>
      </c>
      <c r="AG13" s="32">
        <v>0.63427033071324879</v>
      </c>
      <c r="AH13" s="11" t="str">
        <f t="shared" si="7"/>
        <v>(-0.2)</v>
      </c>
      <c r="AI13" s="30">
        <v>217.26666666666665</v>
      </c>
      <c r="AJ13" s="33">
        <v>221.23333333333335</v>
      </c>
      <c r="AK13" s="11" t="str">
        <f t="shared" si="8"/>
        <v>(3.9)</v>
      </c>
    </row>
    <row r="14" spans="1:37" ht="23.1" customHeight="1">
      <c r="A14" s="3">
        <v>6</v>
      </c>
      <c r="B14" s="4" t="s">
        <v>7</v>
      </c>
      <c r="C14" s="10">
        <v>54.864015253422906</v>
      </c>
      <c r="D14" s="48" t="s">
        <v>68</v>
      </c>
      <c r="E14" s="9">
        <v>54.856117847959482</v>
      </c>
      <c r="F14" s="15" t="str">
        <f t="shared" si="0"/>
        <v>(0)</v>
      </c>
      <c r="G14" s="53" t="s">
        <v>79</v>
      </c>
      <c r="H14" s="10">
        <v>56.384093429010875</v>
      </c>
      <c r="I14" s="9">
        <v>52</v>
      </c>
      <c r="J14" s="15" t="str">
        <f t="shared" si="1"/>
        <v>(-4.4)</v>
      </c>
      <c r="K14" s="28">
        <v>69.310403250020954</v>
      </c>
      <c r="L14" s="7">
        <v>68.599999999999994</v>
      </c>
      <c r="M14" s="11" t="str">
        <f t="shared" si="2"/>
        <v>(-0.7)</v>
      </c>
      <c r="N14" s="28">
        <v>72.788082251163871</v>
      </c>
      <c r="O14" s="130"/>
      <c r="P14" s="28">
        <v>45.282320568166007</v>
      </c>
      <c r="Q14" s="7">
        <v>52.2</v>
      </c>
      <c r="R14" s="11" t="str">
        <f t="shared" si="3"/>
        <v>(6.9)</v>
      </c>
      <c r="S14" s="7">
        <v>30.555176768752833</v>
      </c>
      <c r="T14" s="9">
        <v>28.661126737532882</v>
      </c>
      <c r="U14" s="11" t="str">
        <f t="shared" si="4"/>
        <v>(-1.9)</v>
      </c>
      <c r="X14" s="28">
        <v>51.3</v>
      </c>
      <c r="Y14" s="29">
        <v>53.9</v>
      </c>
      <c r="Z14" s="15" t="str">
        <f t="shared" si="5"/>
        <v>(2.6)</v>
      </c>
      <c r="AA14" s="28">
        <v>59.1</v>
      </c>
      <c r="AB14" s="9">
        <v>62.2</v>
      </c>
      <c r="AC14" s="15" t="str">
        <f t="shared" si="6"/>
        <v>(3.1)</v>
      </c>
      <c r="AD14" s="31">
        <v>52.994555353901994</v>
      </c>
      <c r="AE14" s="130"/>
      <c r="AF14" s="31">
        <v>0.8351084812623274</v>
      </c>
      <c r="AG14" s="32">
        <v>0.72223991100972529</v>
      </c>
      <c r="AH14" s="11" t="str">
        <f t="shared" si="7"/>
        <v>(-0.1)</v>
      </c>
      <c r="AI14" s="30">
        <v>218.79999999999998</v>
      </c>
      <c r="AJ14" s="33">
        <v>224.33333333333334</v>
      </c>
      <c r="AK14" s="11" t="str">
        <f t="shared" si="8"/>
        <v>(5.5)</v>
      </c>
    </row>
    <row r="15" spans="1:37" ht="23.1" customHeight="1">
      <c r="A15" s="3">
        <v>7</v>
      </c>
      <c r="B15" s="4" t="s">
        <v>8</v>
      </c>
      <c r="C15" s="10">
        <v>49.53721620546191</v>
      </c>
      <c r="D15" s="48" t="s">
        <v>69</v>
      </c>
      <c r="E15" s="9">
        <v>49.389740142841838</v>
      </c>
      <c r="F15" s="15" t="str">
        <f t="shared" si="0"/>
        <v>(-0.1)</v>
      </c>
      <c r="G15" s="53" t="s">
        <v>96</v>
      </c>
      <c r="H15" s="10">
        <v>47.65759062823507</v>
      </c>
      <c r="I15" s="9">
        <v>42.6</v>
      </c>
      <c r="J15" s="15" t="str">
        <f t="shared" si="1"/>
        <v>(-5.1)</v>
      </c>
      <c r="K15" s="28">
        <v>57.956846368600658</v>
      </c>
      <c r="L15" s="7">
        <v>54.9</v>
      </c>
      <c r="M15" s="11" t="str">
        <f t="shared" si="2"/>
        <v>(-3.1)</v>
      </c>
      <c r="N15" s="28">
        <v>58.342326597303412</v>
      </c>
      <c r="O15" s="130"/>
      <c r="P15" s="28">
        <v>50.68352287399545</v>
      </c>
      <c r="Q15" s="7">
        <v>58.6</v>
      </c>
      <c r="R15" s="11" t="str">
        <f t="shared" si="3"/>
        <v>(7.9)</v>
      </c>
      <c r="S15" s="7">
        <v>33.045794559174936</v>
      </c>
      <c r="T15" s="9">
        <v>32.518910935512963</v>
      </c>
      <c r="U15" s="11" t="str">
        <f t="shared" si="4"/>
        <v>(-0.5)</v>
      </c>
      <c r="X15" s="28">
        <v>49.5</v>
      </c>
      <c r="Y15" s="29">
        <v>52</v>
      </c>
      <c r="Z15" s="15" t="str">
        <f t="shared" si="5"/>
        <v>(2.5)</v>
      </c>
      <c r="AA15" s="28">
        <v>54.8</v>
      </c>
      <c r="AB15" s="9">
        <v>57.9</v>
      </c>
      <c r="AC15" s="15" t="str">
        <f t="shared" si="6"/>
        <v>(3.1)</v>
      </c>
      <c r="AD15" s="31">
        <v>46.884016156953265</v>
      </c>
      <c r="AE15" s="130"/>
      <c r="AF15" s="31">
        <v>0.89300920971354059</v>
      </c>
      <c r="AG15" s="32">
        <v>0.78211941068696711</v>
      </c>
      <c r="AH15" s="11" t="str">
        <f t="shared" si="7"/>
        <v>(-0.1)</v>
      </c>
      <c r="AI15" s="30">
        <v>224.33333333333334</v>
      </c>
      <c r="AJ15" s="33">
        <v>232.30000000000004</v>
      </c>
      <c r="AK15" s="11" t="str">
        <f t="shared" si="8"/>
        <v>(8)</v>
      </c>
    </row>
    <row r="16" spans="1:37" ht="23.1" customHeight="1">
      <c r="A16" s="3">
        <v>8</v>
      </c>
      <c r="B16" s="4" t="s">
        <v>9</v>
      </c>
      <c r="C16" s="10">
        <v>44.130322770587028</v>
      </c>
      <c r="D16" s="48" t="s">
        <v>70</v>
      </c>
      <c r="E16" s="9">
        <v>43.209910080715055</v>
      </c>
      <c r="F16" s="15" t="str">
        <f t="shared" si="0"/>
        <v>(-0.9)</v>
      </c>
      <c r="G16" s="53" t="s">
        <v>92</v>
      </c>
      <c r="H16" s="10">
        <v>47.56566621560043</v>
      </c>
      <c r="I16" s="9">
        <v>44.8</v>
      </c>
      <c r="J16" s="15" t="str">
        <f t="shared" si="1"/>
        <v>(-2.8)</v>
      </c>
      <c r="K16" s="28">
        <v>50.413788420296669</v>
      </c>
      <c r="L16" s="7">
        <v>48</v>
      </c>
      <c r="M16" s="11" t="str">
        <f t="shared" si="2"/>
        <v>(-2.4)</v>
      </c>
      <c r="N16" s="28">
        <v>42.946697280015592</v>
      </c>
      <c r="O16" s="130"/>
      <c r="P16" s="28">
        <v>34.286593312253274</v>
      </c>
      <c r="Q16" s="7">
        <v>36.200000000000003</v>
      </c>
      <c r="R16" s="11" t="str">
        <f t="shared" si="3"/>
        <v>(1.9)</v>
      </c>
      <c r="S16" s="7">
        <v>45.438868624769185</v>
      </c>
      <c r="T16" s="9">
        <v>44.092263529453128</v>
      </c>
      <c r="U16" s="11" t="str">
        <f t="shared" si="4"/>
        <v>(-1.3)</v>
      </c>
      <c r="X16" s="28">
        <v>49.5</v>
      </c>
      <c r="Y16" s="29">
        <v>52.4</v>
      </c>
      <c r="Z16" s="15" t="str">
        <f t="shared" si="5"/>
        <v>(2.9)</v>
      </c>
      <c r="AA16" s="28">
        <v>52</v>
      </c>
      <c r="AB16" s="9">
        <v>55.7</v>
      </c>
      <c r="AC16" s="15" t="str">
        <f t="shared" si="6"/>
        <v>(3.7)</v>
      </c>
      <c r="AD16" s="31">
        <v>40.371681415929203</v>
      </c>
      <c r="AE16" s="130"/>
      <c r="AF16" s="31">
        <v>0.71723461134986966</v>
      </c>
      <c r="AG16" s="32">
        <v>0.57230637445429389</v>
      </c>
      <c r="AH16" s="11" t="str">
        <f t="shared" si="7"/>
        <v>(-0.1)</v>
      </c>
      <c r="AI16" s="30">
        <v>251.86666666666667</v>
      </c>
      <c r="AJ16" s="33">
        <v>256.2</v>
      </c>
      <c r="AK16" s="11" t="str">
        <f t="shared" si="8"/>
        <v>(4.3)</v>
      </c>
    </row>
    <row r="17" spans="1:37" ht="23.1" customHeight="1">
      <c r="A17" s="3">
        <v>9</v>
      </c>
      <c r="B17" s="4" t="s">
        <v>10</v>
      </c>
      <c r="C17" s="10">
        <v>47.709133208973149</v>
      </c>
      <c r="D17" s="48" t="s">
        <v>71</v>
      </c>
      <c r="E17" s="9">
        <v>46.71456669136812</v>
      </c>
      <c r="F17" s="15" t="str">
        <f t="shared" si="0"/>
        <v>(-1)</v>
      </c>
      <c r="G17" s="53" t="s">
        <v>72</v>
      </c>
      <c r="H17" s="10">
        <v>54.528682688556188</v>
      </c>
      <c r="I17" s="9">
        <v>50.2</v>
      </c>
      <c r="J17" s="15" t="str">
        <f t="shared" si="1"/>
        <v>(-4.3)</v>
      </c>
      <c r="K17" s="28">
        <v>56.465158334027343</v>
      </c>
      <c r="L17" s="7">
        <v>54.3</v>
      </c>
      <c r="M17" s="11" t="str">
        <f t="shared" si="2"/>
        <v>(-2.2)</v>
      </c>
      <c r="N17" s="28">
        <v>44.020001783527242</v>
      </c>
      <c r="O17" s="130"/>
      <c r="P17" s="28">
        <v>39.713356549923091</v>
      </c>
      <c r="Q17" s="7">
        <v>41.3</v>
      </c>
      <c r="R17" s="11" t="str">
        <f t="shared" si="3"/>
        <v>(1.6)</v>
      </c>
      <c r="S17" s="7">
        <v>43.818466688831919</v>
      </c>
      <c r="T17" s="9">
        <v>43.73715368696125</v>
      </c>
      <c r="U17" s="11" t="str">
        <f t="shared" si="4"/>
        <v>(-0.1)</v>
      </c>
      <c r="X17" s="28">
        <v>50.9</v>
      </c>
      <c r="Y17" s="29">
        <v>53.5</v>
      </c>
      <c r="Z17" s="15" t="str">
        <f t="shared" si="5"/>
        <v>(2.6)</v>
      </c>
      <c r="AA17" s="28">
        <v>54.2</v>
      </c>
      <c r="AB17" s="9">
        <v>57.7</v>
      </c>
      <c r="AC17" s="15" t="str">
        <f t="shared" si="6"/>
        <v>(3.5)</v>
      </c>
      <c r="AD17" s="31">
        <v>40.825688073394495</v>
      </c>
      <c r="AE17" s="130"/>
      <c r="AF17" s="31">
        <v>0.7754093522319544</v>
      </c>
      <c r="AG17" s="32">
        <v>0.62042057308697485</v>
      </c>
      <c r="AH17" s="11" t="str">
        <f t="shared" si="7"/>
        <v>(-0.2)</v>
      </c>
      <c r="AI17" s="30">
        <v>248.26666666666665</v>
      </c>
      <c r="AJ17" s="33">
        <v>255.46666666666667</v>
      </c>
      <c r="AK17" s="11" t="str">
        <f t="shared" si="8"/>
        <v>(7.2)</v>
      </c>
    </row>
    <row r="18" spans="1:37" ht="23.1" customHeight="1">
      <c r="A18" s="3">
        <v>10</v>
      </c>
      <c r="B18" s="4" t="s">
        <v>11</v>
      </c>
      <c r="C18" s="10">
        <v>47.326435713887278</v>
      </c>
      <c r="D18" s="48" t="s">
        <v>72</v>
      </c>
      <c r="E18" s="9">
        <v>47.140597221041759</v>
      </c>
      <c r="F18" s="15" t="str">
        <f t="shared" si="0"/>
        <v>(-0.2)</v>
      </c>
      <c r="G18" s="53" t="s">
        <v>106</v>
      </c>
      <c r="H18" s="10">
        <v>54.189248023410606</v>
      </c>
      <c r="I18" s="9">
        <v>52.3</v>
      </c>
      <c r="J18" s="15" t="str">
        <f t="shared" si="1"/>
        <v>(-1.9)</v>
      </c>
      <c r="K18" s="28">
        <v>56.653360956901281</v>
      </c>
      <c r="L18" s="7">
        <v>56.7</v>
      </c>
      <c r="M18" s="11" t="str">
        <f t="shared" si="2"/>
        <v>(0)</v>
      </c>
      <c r="N18" s="28">
        <v>43.897717780214954</v>
      </c>
      <c r="O18" s="130"/>
      <c r="P18" s="28">
        <v>40.81906617819353</v>
      </c>
      <c r="Q18" s="7">
        <v>41.8</v>
      </c>
      <c r="R18" s="11" t="str">
        <f t="shared" si="3"/>
        <v>(1)</v>
      </c>
      <c r="S18" s="7">
        <v>41.072785630715998</v>
      </c>
      <c r="T18" s="9">
        <v>41.041547155318277</v>
      </c>
      <c r="U18" s="11" t="str">
        <f t="shared" si="4"/>
        <v>(-0.1)</v>
      </c>
      <c r="X18" s="28">
        <v>50.9</v>
      </c>
      <c r="Y18" s="29">
        <v>53.9</v>
      </c>
      <c r="Z18" s="15" t="str">
        <f t="shared" si="5"/>
        <v>(3)</v>
      </c>
      <c r="AA18" s="28">
        <v>54.3</v>
      </c>
      <c r="AB18" s="9">
        <v>58.4</v>
      </c>
      <c r="AC18" s="15" t="str">
        <f t="shared" si="6"/>
        <v>(4.1)</v>
      </c>
      <c r="AD18" s="31">
        <v>40.773962070732956</v>
      </c>
      <c r="AE18" s="130"/>
      <c r="AF18" s="31">
        <v>0.78726252663782348</v>
      </c>
      <c r="AG18" s="32">
        <v>0.62499409491595881</v>
      </c>
      <c r="AH18" s="11" t="str">
        <f t="shared" si="7"/>
        <v>(-0.2)</v>
      </c>
      <c r="AI18" s="30">
        <v>242.16666666666666</v>
      </c>
      <c r="AJ18" s="33">
        <v>249.9</v>
      </c>
      <c r="AK18" s="11" t="str">
        <f t="shared" si="8"/>
        <v>(7.7)</v>
      </c>
    </row>
    <row r="19" spans="1:37" ht="23.1" customHeight="1">
      <c r="A19" s="3">
        <v>11</v>
      </c>
      <c r="B19" s="4" t="s">
        <v>12</v>
      </c>
      <c r="C19" s="10">
        <v>43.849640277329144</v>
      </c>
      <c r="D19" s="48" t="s">
        <v>73</v>
      </c>
      <c r="E19" s="9">
        <v>43.281075578752166</v>
      </c>
      <c r="F19" s="15" t="str">
        <f t="shared" si="0"/>
        <v>(-0.5)</v>
      </c>
      <c r="G19" s="53" t="s">
        <v>108</v>
      </c>
      <c r="H19" s="10">
        <v>51.432778133989444</v>
      </c>
      <c r="I19" s="9">
        <v>51.2</v>
      </c>
      <c r="J19" s="15" t="str">
        <f t="shared" si="1"/>
        <v>(-0.2)</v>
      </c>
      <c r="K19" s="28">
        <v>44.81586115967032</v>
      </c>
      <c r="L19" s="7">
        <v>44.1</v>
      </c>
      <c r="M19" s="11" t="str">
        <f t="shared" si="2"/>
        <v>(-0.7)</v>
      </c>
      <c r="N19" s="28">
        <v>40.601875542505475</v>
      </c>
      <c r="O19" s="130"/>
      <c r="P19" s="28">
        <v>32.982831694013392</v>
      </c>
      <c r="Q19" s="7">
        <v>30.8</v>
      </c>
      <c r="R19" s="11" t="str">
        <f t="shared" si="3"/>
        <v>(-2.2)</v>
      </c>
      <c r="S19" s="7">
        <v>49.414854856467095</v>
      </c>
      <c r="T19" s="9">
        <v>49.644890157508129</v>
      </c>
      <c r="U19" s="11" t="str">
        <f t="shared" si="4"/>
        <v>(0.2)</v>
      </c>
      <c r="X19" s="28">
        <v>50.3</v>
      </c>
      <c r="Y19" s="29">
        <v>53.7</v>
      </c>
      <c r="Z19" s="15" t="str">
        <f t="shared" si="5"/>
        <v>(3.4)</v>
      </c>
      <c r="AA19" s="28">
        <v>49.9</v>
      </c>
      <c r="AB19" s="9">
        <v>54.5</v>
      </c>
      <c r="AC19" s="15" t="str">
        <f t="shared" si="6"/>
        <v>(4.6)</v>
      </c>
      <c r="AD19" s="31">
        <v>39.379824327921213</v>
      </c>
      <c r="AE19" s="130"/>
      <c r="AF19" s="31">
        <v>0.70325832548822964</v>
      </c>
      <c r="AG19" s="32">
        <v>0.5222723314591643</v>
      </c>
      <c r="AH19" s="11" t="str">
        <f t="shared" si="7"/>
        <v>(-0.2)</v>
      </c>
      <c r="AI19" s="30">
        <v>260.7</v>
      </c>
      <c r="AJ19" s="33">
        <v>267.66666666666669</v>
      </c>
      <c r="AK19" s="11" t="str">
        <f t="shared" si="8"/>
        <v>(7)</v>
      </c>
    </row>
    <row r="20" spans="1:37" ht="23.1" customHeight="1">
      <c r="A20" s="44">
        <v>12</v>
      </c>
      <c r="B20" s="45" t="s">
        <v>13</v>
      </c>
      <c r="C20" s="54">
        <v>44.690113153335901</v>
      </c>
      <c r="D20" s="83" t="s">
        <v>74</v>
      </c>
      <c r="E20" s="23">
        <v>44.158472598446053</v>
      </c>
      <c r="F20" s="58" t="str">
        <f t="shared" si="0"/>
        <v>(-0.5)</v>
      </c>
      <c r="G20" s="59" t="s">
        <v>90</v>
      </c>
      <c r="H20" s="10">
        <v>48.179157003141768</v>
      </c>
      <c r="I20" s="9">
        <v>48.8</v>
      </c>
      <c r="J20" s="15" t="str">
        <f t="shared" si="1"/>
        <v>(0.6)</v>
      </c>
      <c r="K20" s="28">
        <v>43.580098976191636</v>
      </c>
      <c r="L20" s="7">
        <v>42.8</v>
      </c>
      <c r="M20" s="11" t="str">
        <f t="shared" si="2"/>
        <v>(-0.8)</v>
      </c>
      <c r="N20" s="28">
        <v>42.839197736244955</v>
      </c>
      <c r="O20" s="130"/>
      <c r="P20" s="28">
        <v>35.251218860129455</v>
      </c>
      <c r="Q20" s="7">
        <v>35.1</v>
      </c>
      <c r="R20" s="11" t="str">
        <f t="shared" si="3"/>
        <v>(-0.2)</v>
      </c>
      <c r="S20" s="7">
        <v>53.600893190971696</v>
      </c>
      <c r="T20" s="9">
        <v>51.242884448721611</v>
      </c>
      <c r="U20" s="11" t="str">
        <f t="shared" si="4"/>
        <v>(-2.4)</v>
      </c>
      <c r="X20" s="28">
        <v>49.6</v>
      </c>
      <c r="Y20" s="29">
        <v>53.2</v>
      </c>
      <c r="Z20" s="15" t="str">
        <f t="shared" si="5"/>
        <v>(3.6)</v>
      </c>
      <c r="AA20" s="28">
        <v>49.4</v>
      </c>
      <c r="AB20" s="9">
        <v>54.1</v>
      </c>
      <c r="AC20" s="15" t="str">
        <f t="shared" si="6"/>
        <v>(4.7)</v>
      </c>
      <c r="AD20" s="31">
        <v>40.326209223847023</v>
      </c>
      <c r="AE20" s="130"/>
      <c r="AF20" s="31">
        <v>0.72757536860023242</v>
      </c>
      <c r="AG20" s="32">
        <v>0.56206100115087543</v>
      </c>
      <c r="AH20" s="11" t="str">
        <f t="shared" si="7"/>
        <v>(-0.1)</v>
      </c>
      <c r="AI20" s="30">
        <v>270</v>
      </c>
      <c r="AJ20" s="33">
        <v>270.96666666666664</v>
      </c>
      <c r="AK20" s="11" t="str">
        <f t="shared" si="8"/>
        <v>(1)</v>
      </c>
    </row>
    <row r="21" spans="1:37" ht="23.1" customHeight="1">
      <c r="A21" s="44">
        <v>13</v>
      </c>
      <c r="B21" s="45" t="s">
        <v>14</v>
      </c>
      <c r="C21" s="54">
        <v>68.151755999004735</v>
      </c>
      <c r="D21" s="83" t="s">
        <v>75</v>
      </c>
      <c r="E21" s="23">
        <v>71.286796186930133</v>
      </c>
      <c r="F21" s="58" t="str">
        <f t="shared" si="0"/>
        <v>(3.1)</v>
      </c>
      <c r="G21" s="59" t="s">
        <v>75</v>
      </c>
      <c r="H21" s="10">
        <v>66.747536251238785</v>
      </c>
      <c r="I21" s="9">
        <v>73.8</v>
      </c>
      <c r="J21" s="15" t="str">
        <f t="shared" si="1"/>
        <v>(7.1)</v>
      </c>
      <c r="K21" s="28">
        <v>50.763584078364907</v>
      </c>
      <c r="L21" s="7">
        <v>55.2</v>
      </c>
      <c r="M21" s="11" t="str">
        <f t="shared" si="2"/>
        <v>(4.4)</v>
      </c>
      <c r="N21" s="28">
        <v>63.980321045733362</v>
      </c>
      <c r="O21" s="130"/>
      <c r="P21" s="28">
        <v>82.095598749479421</v>
      </c>
      <c r="Q21" s="7">
        <v>86.4</v>
      </c>
      <c r="R21" s="11" t="str">
        <f t="shared" si="3"/>
        <v>(4.3)</v>
      </c>
      <c r="S21" s="7">
        <v>77.171739870207233</v>
      </c>
      <c r="T21" s="9">
        <v>77.020630742337389</v>
      </c>
      <c r="U21" s="11" t="str">
        <f t="shared" si="4"/>
        <v>(-0.2)</v>
      </c>
      <c r="X21" s="28">
        <v>53.4</v>
      </c>
      <c r="Y21" s="29">
        <v>58.2</v>
      </c>
      <c r="Z21" s="15" t="str">
        <f t="shared" si="5"/>
        <v>(4.8)</v>
      </c>
      <c r="AA21" s="28">
        <v>52.1</v>
      </c>
      <c r="AB21" s="9">
        <v>57.9</v>
      </c>
      <c r="AC21" s="15" t="str">
        <f t="shared" si="6"/>
        <v>(5.8)</v>
      </c>
      <c r="AD21" s="31">
        <v>49.268881780795091</v>
      </c>
      <c r="AE21" s="130"/>
      <c r="AF21" s="31">
        <v>1.229745731023308</v>
      </c>
      <c r="AG21" s="32">
        <v>1.0426443247235442</v>
      </c>
      <c r="AH21" s="11" t="str">
        <f t="shared" si="7"/>
        <v>(-0.2)</v>
      </c>
      <c r="AI21" s="30">
        <v>322.36666666666662</v>
      </c>
      <c r="AJ21" s="33">
        <v>324.20000000000005</v>
      </c>
      <c r="AK21" s="11" t="str">
        <f t="shared" si="8"/>
        <v>(1.8)</v>
      </c>
    </row>
    <row r="22" spans="1:37" ht="23.1" customHeight="1">
      <c r="A22" s="3">
        <v>14</v>
      </c>
      <c r="B22" s="4" t="s">
        <v>15</v>
      </c>
      <c r="C22" s="10">
        <v>47.827352878059948</v>
      </c>
      <c r="D22" s="48" t="s">
        <v>76</v>
      </c>
      <c r="E22" s="9">
        <v>48.315561929581456</v>
      </c>
      <c r="F22" s="15" t="str">
        <f t="shared" si="0"/>
        <v>(0.5)</v>
      </c>
      <c r="G22" s="53" t="s">
        <v>107</v>
      </c>
      <c r="H22" s="10">
        <v>47.064391336125155</v>
      </c>
      <c r="I22" s="9">
        <v>51.1</v>
      </c>
      <c r="J22" s="15" t="str">
        <f t="shared" si="1"/>
        <v>(4)</v>
      </c>
      <c r="K22" s="28">
        <v>40.928138196327097</v>
      </c>
      <c r="L22" s="7">
        <v>42.3</v>
      </c>
      <c r="M22" s="11" t="str">
        <f t="shared" si="2"/>
        <v>(1.4)</v>
      </c>
      <c r="N22" s="28">
        <v>41.404486934095097</v>
      </c>
      <c r="O22" s="130"/>
      <c r="P22" s="28">
        <v>47.631744569110054</v>
      </c>
      <c r="Q22" s="7">
        <v>43.1</v>
      </c>
      <c r="R22" s="11" t="str">
        <f t="shared" si="3"/>
        <v>(-4.5)</v>
      </c>
      <c r="S22" s="7">
        <v>62.108003354642342</v>
      </c>
      <c r="T22" s="9">
        <v>63.768577074799168</v>
      </c>
      <c r="U22" s="11" t="str">
        <f t="shared" si="4"/>
        <v>(1.7)</v>
      </c>
      <c r="X22" s="28">
        <v>49.4</v>
      </c>
      <c r="Y22" s="29">
        <v>53.7</v>
      </c>
      <c r="Z22" s="15" t="str">
        <f t="shared" si="5"/>
        <v>(4.3)</v>
      </c>
      <c r="AA22" s="28">
        <v>48.4</v>
      </c>
      <c r="AB22" s="9">
        <v>53.9</v>
      </c>
      <c r="AC22" s="15" t="str">
        <f t="shared" si="6"/>
        <v>(5.5)</v>
      </c>
      <c r="AD22" s="31">
        <v>39.719328088454176</v>
      </c>
      <c r="AE22" s="130"/>
      <c r="AF22" s="31">
        <v>0.8602942368391191</v>
      </c>
      <c r="AG22" s="32">
        <v>0.63696049385831188</v>
      </c>
      <c r="AH22" s="11" t="str">
        <f t="shared" si="7"/>
        <v>(-0.3)</v>
      </c>
      <c r="AI22" s="30">
        <v>288.90000000000003</v>
      </c>
      <c r="AJ22" s="33">
        <v>296.83333333333337</v>
      </c>
      <c r="AK22" s="11" t="str">
        <f t="shared" si="8"/>
        <v>(7.9)</v>
      </c>
    </row>
    <row r="23" spans="1:37" ht="23.1" customHeight="1">
      <c r="A23" s="3">
        <v>15</v>
      </c>
      <c r="B23" s="4" t="s">
        <v>16</v>
      </c>
      <c r="C23" s="10">
        <v>50.802660804711905</v>
      </c>
      <c r="D23" s="48" t="s">
        <v>77</v>
      </c>
      <c r="E23" s="9">
        <v>48.890297376375074</v>
      </c>
      <c r="F23" s="15" t="str">
        <f t="shared" si="0"/>
        <v>(-1.9)</v>
      </c>
      <c r="G23" s="53" t="s">
        <v>65</v>
      </c>
      <c r="H23" s="10">
        <v>53.535186089930825</v>
      </c>
      <c r="I23" s="9">
        <v>46.3</v>
      </c>
      <c r="J23" s="15" t="str">
        <f t="shared" si="1"/>
        <v>(-7.2)</v>
      </c>
      <c r="K23" s="28">
        <v>63.532897600401853</v>
      </c>
      <c r="L23" s="7">
        <v>59.9</v>
      </c>
      <c r="M23" s="11" t="str">
        <f t="shared" si="2"/>
        <v>(-3.6)</v>
      </c>
      <c r="N23" s="28">
        <v>62.293672220552892</v>
      </c>
      <c r="O23" s="130"/>
      <c r="P23" s="28">
        <v>38.920087381899329</v>
      </c>
      <c r="Q23" s="7">
        <v>40.6</v>
      </c>
      <c r="R23" s="11" t="str">
        <f t="shared" si="3"/>
        <v>(1.7)</v>
      </c>
      <c r="S23" s="7">
        <v>35.731460730774643</v>
      </c>
      <c r="T23" s="9">
        <v>35.408213744878758</v>
      </c>
      <c r="U23" s="11" t="str">
        <f t="shared" si="4"/>
        <v>(-0.3)</v>
      </c>
      <c r="X23" s="28">
        <v>50.7</v>
      </c>
      <c r="Y23" s="29">
        <v>52.7</v>
      </c>
      <c r="Z23" s="15" t="str">
        <f t="shared" si="5"/>
        <v>(2)</v>
      </c>
      <c r="AA23" s="28">
        <v>56.9</v>
      </c>
      <c r="AB23" s="9">
        <v>59.4</v>
      </c>
      <c r="AC23" s="15" t="str">
        <f t="shared" si="6"/>
        <v>(2.5)</v>
      </c>
      <c r="AD23" s="31">
        <v>48.555431131019041</v>
      </c>
      <c r="AE23" s="130"/>
      <c r="AF23" s="31">
        <v>0.76690553028903419</v>
      </c>
      <c r="AG23" s="32">
        <v>0.61350936270397971</v>
      </c>
      <c r="AH23" s="11" t="str">
        <f t="shared" si="7"/>
        <v>(-0.2)</v>
      </c>
      <c r="AI23" s="30">
        <v>230.29999999999998</v>
      </c>
      <c r="AJ23" s="33">
        <v>238.26666666666665</v>
      </c>
      <c r="AK23" s="11" t="str">
        <f t="shared" si="8"/>
        <v>(8)</v>
      </c>
    </row>
    <row r="24" spans="1:37" ht="23.1" customHeight="1">
      <c r="A24" s="3">
        <v>16</v>
      </c>
      <c r="B24" s="4" t="s">
        <v>17</v>
      </c>
      <c r="C24" s="10">
        <v>54.99079319486664</v>
      </c>
      <c r="D24" s="48" t="s">
        <v>78</v>
      </c>
      <c r="E24" s="9">
        <v>54.720153809925272</v>
      </c>
      <c r="F24" s="15" t="str">
        <f t="shared" si="0"/>
        <v>(-0.3)</v>
      </c>
      <c r="G24" s="53" t="s">
        <v>78</v>
      </c>
      <c r="H24" s="10">
        <v>60.158351797687075</v>
      </c>
      <c r="I24" s="9">
        <v>56.3</v>
      </c>
      <c r="J24" s="15" t="str">
        <f t="shared" si="1"/>
        <v>(-3.9)</v>
      </c>
      <c r="K24" s="28">
        <v>68.748435015980903</v>
      </c>
      <c r="L24" s="7">
        <v>68.3</v>
      </c>
      <c r="M24" s="11" t="str">
        <f t="shared" si="2"/>
        <v>(-0.4)</v>
      </c>
      <c r="N24" s="28">
        <v>69.322405416332842</v>
      </c>
      <c r="O24" s="130"/>
      <c r="P24" s="28">
        <v>36.702248627649773</v>
      </c>
      <c r="Q24" s="7">
        <v>38.200000000000003</v>
      </c>
      <c r="R24" s="11" t="str">
        <f t="shared" si="3"/>
        <v>(1.5)</v>
      </c>
      <c r="S24" s="7">
        <v>40.022525116682601</v>
      </c>
      <c r="T24" s="9">
        <v>41.461222423717771</v>
      </c>
      <c r="U24" s="11" t="str">
        <f t="shared" si="4"/>
        <v>(1.5)</v>
      </c>
      <c r="X24" s="28">
        <v>52.1</v>
      </c>
      <c r="Y24" s="29">
        <v>54.7</v>
      </c>
      <c r="Z24" s="15" t="str">
        <f t="shared" si="5"/>
        <v>(2.6)</v>
      </c>
      <c r="AA24" s="28">
        <v>58.8</v>
      </c>
      <c r="AB24" s="9">
        <v>62</v>
      </c>
      <c r="AC24" s="15" t="str">
        <f t="shared" si="6"/>
        <v>(3.2)</v>
      </c>
      <c r="AD24" s="31">
        <v>51.528577758085959</v>
      </c>
      <c r="AE24" s="130"/>
      <c r="AF24" s="31">
        <v>0.74313036465234172</v>
      </c>
      <c r="AG24" s="32">
        <v>0.59149875224286919</v>
      </c>
      <c r="AH24" s="11" t="str">
        <f t="shared" si="7"/>
        <v>(-0.1)</v>
      </c>
      <c r="AI24" s="30">
        <v>239.83333333333334</v>
      </c>
      <c r="AJ24" s="33">
        <v>250.76666666666665</v>
      </c>
      <c r="AK24" s="11" t="str">
        <f t="shared" si="8"/>
        <v>(11)</v>
      </c>
    </row>
    <row r="25" spans="1:37" ht="23.1" customHeight="1">
      <c r="A25" s="3">
        <v>17</v>
      </c>
      <c r="B25" s="4" t="s">
        <v>18</v>
      </c>
      <c r="C25" s="10">
        <v>55.0374175406237</v>
      </c>
      <c r="D25" s="48" t="s">
        <v>79</v>
      </c>
      <c r="E25" s="9">
        <v>55.038352154702878</v>
      </c>
      <c r="F25" s="15" t="str">
        <f t="shared" si="0"/>
        <v>(0)</v>
      </c>
      <c r="G25" s="53" t="s">
        <v>101</v>
      </c>
      <c r="H25" s="10">
        <v>65.818818514847663</v>
      </c>
      <c r="I25" s="9">
        <v>60.4</v>
      </c>
      <c r="J25" s="15" t="str">
        <f t="shared" si="1"/>
        <v>(-5.4)</v>
      </c>
      <c r="K25" s="28">
        <v>70.127793586117519</v>
      </c>
      <c r="L25" s="7">
        <v>69</v>
      </c>
      <c r="M25" s="11" t="str">
        <f t="shared" si="2"/>
        <v>(-1.1)</v>
      </c>
      <c r="N25" s="28">
        <v>64.192091141122475</v>
      </c>
      <c r="O25" s="130"/>
      <c r="P25" s="28">
        <v>35.070870509235377</v>
      </c>
      <c r="Q25" s="7">
        <v>40.700000000000003</v>
      </c>
      <c r="R25" s="11" t="str">
        <f t="shared" si="3"/>
        <v>(5.6)</v>
      </c>
      <c r="S25" s="7">
        <v>39.977513951795451</v>
      </c>
      <c r="T25" s="9">
        <v>40.912416303503036</v>
      </c>
      <c r="U25" s="11" t="str">
        <f t="shared" si="4"/>
        <v>(0.9)</v>
      </c>
      <c r="X25" s="28">
        <v>53.2</v>
      </c>
      <c r="Y25" s="29">
        <v>55.6</v>
      </c>
      <c r="Z25" s="15" t="str">
        <f t="shared" si="5"/>
        <v>(2.4)</v>
      </c>
      <c r="AA25" s="28">
        <v>59.4</v>
      </c>
      <c r="AB25" s="9">
        <v>62.3</v>
      </c>
      <c r="AC25" s="15" t="str">
        <f t="shared" si="6"/>
        <v>(2.9)</v>
      </c>
      <c r="AD25" s="31">
        <v>49.358460304731352</v>
      </c>
      <c r="AE25" s="130"/>
      <c r="AF25" s="31">
        <v>0.72564203963003771</v>
      </c>
      <c r="AG25" s="32">
        <v>0.61440204620919714</v>
      </c>
      <c r="AH25" s="11" t="str">
        <f t="shared" si="7"/>
        <v>(-0.1)</v>
      </c>
      <c r="AI25" s="30">
        <v>239.73333333333335</v>
      </c>
      <c r="AJ25" s="33">
        <v>249.63333333333333</v>
      </c>
      <c r="AK25" s="11" t="str">
        <f t="shared" si="8"/>
        <v>(9.9)</v>
      </c>
    </row>
    <row r="26" spans="1:37" ht="23.1" customHeight="1">
      <c r="A26" s="3">
        <v>18</v>
      </c>
      <c r="B26" s="4" t="s">
        <v>19</v>
      </c>
      <c r="C26" s="10">
        <v>57.370550606647022</v>
      </c>
      <c r="D26" s="48" t="s">
        <v>80</v>
      </c>
      <c r="E26" s="9">
        <v>58.907146166605209</v>
      </c>
      <c r="F26" s="15" t="str">
        <f t="shared" si="0"/>
        <v>(1.5)</v>
      </c>
      <c r="G26" s="53" t="s">
        <v>80</v>
      </c>
      <c r="H26" s="10">
        <v>69.465021704071319</v>
      </c>
      <c r="I26" s="9">
        <v>66.400000000000006</v>
      </c>
      <c r="J26" s="15" t="str">
        <f t="shared" si="1"/>
        <v>(-3.1)</v>
      </c>
      <c r="K26" s="28">
        <v>74.51430500185792</v>
      </c>
      <c r="L26" s="7">
        <v>75.400000000000006</v>
      </c>
      <c r="M26" s="11" t="str">
        <f t="shared" si="2"/>
        <v>(0.9)</v>
      </c>
      <c r="N26" s="28">
        <v>67.174936794321383</v>
      </c>
      <c r="O26" s="130"/>
      <c r="P26" s="28">
        <v>37.836500330884917</v>
      </c>
      <c r="Q26" s="7">
        <v>46.8</v>
      </c>
      <c r="R26" s="11" t="str">
        <f t="shared" si="3"/>
        <v>(9)</v>
      </c>
      <c r="S26" s="7">
        <v>37.861989202099565</v>
      </c>
      <c r="T26" s="9">
        <v>38.749474535597898</v>
      </c>
      <c r="U26" s="11" t="str">
        <f t="shared" si="4"/>
        <v>(0.8)</v>
      </c>
      <c r="X26" s="28">
        <v>53.9</v>
      </c>
      <c r="Y26" s="29">
        <v>56.8</v>
      </c>
      <c r="Z26" s="15" t="str">
        <f t="shared" si="5"/>
        <v>(2.9)</v>
      </c>
      <c r="AA26" s="28">
        <v>61</v>
      </c>
      <c r="AB26" s="9">
        <v>64.3</v>
      </c>
      <c r="AC26" s="15" t="str">
        <f t="shared" si="6"/>
        <v>(3.3)</v>
      </c>
      <c r="AD26" s="31">
        <v>50.620200826934436</v>
      </c>
      <c r="AE26" s="130"/>
      <c r="AF26" s="31">
        <v>0.75528950925491711</v>
      </c>
      <c r="AG26" s="32">
        <v>0.67133250994922455</v>
      </c>
      <c r="AH26" s="11" t="str">
        <f t="shared" si="7"/>
        <v>(-0.1)</v>
      </c>
      <c r="AI26" s="30">
        <v>235.0333333333333</v>
      </c>
      <c r="AJ26" s="33">
        <v>245.16666666666666</v>
      </c>
      <c r="AK26" s="11" t="str">
        <f t="shared" si="8"/>
        <v>(10.2)</v>
      </c>
    </row>
    <row r="27" spans="1:37" ht="23.1" customHeight="1">
      <c r="A27" s="3">
        <v>19</v>
      </c>
      <c r="B27" s="4" t="s">
        <v>20</v>
      </c>
      <c r="C27" s="10">
        <v>50.201263870385631</v>
      </c>
      <c r="D27" s="48" t="s">
        <v>81</v>
      </c>
      <c r="E27" s="9">
        <v>50.661775040882212</v>
      </c>
      <c r="F27" s="15" t="str">
        <f t="shared" si="0"/>
        <v>(0.5)</v>
      </c>
      <c r="G27" s="53" t="s">
        <v>103</v>
      </c>
      <c r="H27" s="10">
        <v>57.318465010006676</v>
      </c>
      <c r="I27" s="9">
        <v>55.7</v>
      </c>
      <c r="J27" s="15" t="str">
        <f t="shared" si="1"/>
        <v>(-1.6)</v>
      </c>
      <c r="K27" s="28">
        <v>63.326556208412214</v>
      </c>
      <c r="L27" s="7">
        <v>63.6</v>
      </c>
      <c r="M27" s="11" t="str">
        <f t="shared" si="2"/>
        <v>(0.3)</v>
      </c>
      <c r="N27" s="28">
        <v>43.42618990503049</v>
      </c>
      <c r="O27" s="130"/>
      <c r="P27" s="28">
        <v>44.481980207890231</v>
      </c>
      <c r="Q27" s="7">
        <v>52.3</v>
      </c>
      <c r="R27" s="11" t="str">
        <f t="shared" si="3"/>
        <v>(7.8)</v>
      </c>
      <c r="S27" s="7">
        <v>42.453128020588494</v>
      </c>
      <c r="T27" s="9">
        <v>38.265233841290772</v>
      </c>
      <c r="U27" s="11" t="str">
        <f t="shared" si="4"/>
        <v>(-4.2)</v>
      </c>
      <c r="X27" s="28">
        <v>51.5</v>
      </c>
      <c r="Y27" s="29">
        <v>54.6</v>
      </c>
      <c r="Z27" s="15" t="str">
        <f t="shared" si="5"/>
        <v>(3.1)</v>
      </c>
      <c r="AA27" s="28">
        <v>56.8</v>
      </c>
      <c r="AB27" s="9">
        <v>60.6</v>
      </c>
      <c r="AC27" s="15" t="str">
        <f t="shared" si="6"/>
        <v>(3.8)</v>
      </c>
      <c r="AD27" s="31">
        <v>40.574506283662473</v>
      </c>
      <c r="AE27" s="130"/>
      <c r="AF27" s="31">
        <v>0.82652885634828566</v>
      </c>
      <c r="AG27" s="32">
        <v>0.7235576120930336</v>
      </c>
      <c r="AH27" s="11" t="str">
        <f t="shared" si="7"/>
        <v>(-0.1)</v>
      </c>
      <c r="AI27" s="30">
        <v>245.23333333333335</v>
      </c>
      <c r="AJ27" s="33">
        <v>244.16666666666666</v>
      </c>
      <c r="AK27" s="11" t="str">
        <f t="shared" si="8"/>
        <v>(-1)</v>
      </c>
    </row>
    <row r="28" spans="1:37" ht="23.1" customHeight="1">
      <c r="A28" s="3">
        <v>20</v>
      </c>
      <c r="B28" s="4" t="s">
        <v>21</v>
      </c>
      <c r="C28" s="10">
        <v>52.02513688366404</v>
      </c>
      <c r="D28" s="48" t="s">
        <v>82</v>
      </c>
      <c r="E28" s="9">
        <v>50.898507126087047</v>
      </c>
      <c r="F28" s="15" t="str">
        <f t="shared" si="0"/>
        <v>(-1.1)</v>
      </c>
      <c r="G28" s="53" t="s">
        <v>99</v>
      </c>
      <c r="H28" s="10">
        <v>63.518250639227809</v>
      </c>
      <c r="I28" s="9">
        <v>59.2</v>
      </c>
      <c r="J28" s="15" t="str">
        <f t="shared" si="1"/>
        <v>(-4.3)</v>
      </c>
      <c r="K28" s="28">
        <v>66.619340494772302</v>
      </c>
      <c r="L28" s="7">
        <v>66.400000000000006</v>
      </c>
      <c r="M28" s="11" t="str">
        <f t="shared" si="2"/>
        <v>(-0.2)</v>
      </c>
      <c r="N28" s="28">
        <v>52.144388768717597</v>
      </c>
      <c r="O28" s="130"/>
      <c r="P28" s="28">
        <v>37.236034255387011</v>
      </c>
      <c r="Q28" s="7">
        <v>37.799999999999997</v>
      </c>
      <c r="R28" s="11" t="str">
        <f t="shared" si="3"/>
        <v>(0.6)</v>
      </c>
      <c r="S28" s="7">
        <v>40.607670260215485</v>
      </c>
      <c r="T28" s="9">
        <v>38.991594882751457</v>
      </c>
      <c r="U28" s="11" t="str">
        <f t="shared" si="4"/>
        <v>(-1.6)</v>
      </c>
      <c r="X28" s="28">
        <v>52.7</v>
      </c>
      <c r="Y28" s="29">
        <v>55.3</v>
      </c>
      <c r="Z28" s="15" t="str">
        <f t="shared" si="5"/>
        <v>(2.6)</v>
      </c>
      <c r="AA28" s="28">
        <v>58.1</v>
      </c>
      <c r="AB28" s="9">
        <v>61.5</v>
      </c>
      <c r="AC28" s="15" t="str">
        <f t="shared" si="6"/>
        <v>(3.4)</v>
      </c>
      <c r="AD28" s="31">
        <v>44.26229508196721</v>
      </c>
      <c r="AE28" s="130"/>
      <c r="AF28" s="31">
        <v>0.74885253074292069</v>
      </c>
      <c r="AG28" s="32">
        <v>0.5871262555788711</v>
      </c>
      <c r="AH28" s="11" t="str">
        <f t="shared" si="7"/>
        <v>(-0.1)</v>
      </c>
      <c r="AI28" s="30">
        <v>241.13333333333333</v>
      </c>
      <c r="AJ28" s="33">
        <v>245.66666666666666</v>
      </c>
      <c r="AK28" s="11" t="str">
        <f t="shared" si="8"/>
        <v>(4.6)</v>
      </c>
    </row>
    <row r="29" spans="1:37" ht="23.1" customHeight="1">
      <c r="A29" s="3">
        <v>21</v>
      </c>
      <c r="B29" s="4" t="s">
        <v>22</v>
      </c>
      <c r="C29" s="10">
        <v>48.122732158011381</v>
      </c>
      <c r="D29" s="48" t="s">
        <v>83</v>
      </c>
      <c r="E29" s="9">
        <v>47.299409619742377</v>
      </c>
      <c r="F29" s="15" t="str">
        <f t="shared" si="0"/>
        <v>(-0.8)</v>
      </c>
      <c r="G29" s="53" t="s">
        <v>71</v>
      </c>
      <c r="H29" s="10">
        <v>58.573114346016432</v>
      </c>
      <c r="I29" s="9">
        <v>54.4</v>
      </c>
      <c r="J29" s="15" t="str">
        <f t="shared" si="1"/>
        <v>(-4.2)</v>
      </c>
      <c r="K29" s="28">
        <v>60.467136903236778</v>
      </c>
      <c r="L29" s="7">
        <v>59.3</v>
      </c>
      <c r="M29" s="11" t="str">
        <f t="shared" si="2"/>
        <v>(-1.2)</v>
      </c>
      <c r="N29" s="28">
        <v>46.079566622740998</v>
      </c>
      <c r="O29" s="130"/>
      <c r="P29" s="28">
        <v>36.596596923558749</v>
      </c>
      <c r="Q29" s="7">
        <v>35.5</v>
      </c>
      <c r="R29" s="11" t="str">
        <f t="shared" si="3"/>
        <v>(-1.1)</v>
      </c>
      <c r="S29" s="7">
        <v>38.89724599450394</v>
      </c>
      <c r="T29" s="9">
        <v>41.170678007133503</v>
      </c>
      <c r="U29" s="11" t="str">
        <f t="shared" si="4"/>
        <v>(2.3)</v>
      </c>
      <c r="X29" s="28">
        <v>51.7</v>
      </c>
      <c r="Y29" s="29">
        <v>54.3</v>
      </c>
      <c r="Z29" s="15" t="str">
        <f t="shared" si="5"/>
        <v>(2.6)</v>
      </c>
      <c r="AA29" s="28">
        <v>55.7</v>
      </c>
      <c r="AB29" s="9">
        <v>59.2</v>
      </c>
      <c r="AC29" s="15" t="str">
        <f t="shared" si="6"/>
        <v>(3.5)</v>
      </c>
      <c r="AD29" s="31">
        <v>41.69688179840464</v>
      </c>
      <c r="AE29" s="130"/>
      <c r="AF29" s="31">
        <v>0.74199778151943818</v>
      </c>
      <c r="AG29" s="32">
        <v>0.56625575209079915</v>
      </c>
      <c r="AH29" s="11" t="str">
        <f t="shared" si="7"/>
        <v>(-0.1)</v>
      </c>
      <c r="AI29" s="30">
        <v>237.33333333333334</v>
      </c>
      <c r="AJ29" s="33">
        <v>250.16666666666666</v>
      </c>
      <c r="AK29" s="11" t="str">
        <f t="shared" si="8"/>
        <v>(12.9)</v>
      </c>
    </row>
    <row r="30" spans="1:37" ht="23.1" customHeight="1">
      <c r="A30" s="3">
        <v>22</v>
      </c>
      <c r="B30" s="4" t="s">
        <v>23</v>
      </c>
      <c r="C30" s="10">
        <v>49.045988839923623</v>
      </c>
      <c r="D30" s="48" t="s">
        <v>84</v>
      </c>
      <c r="E30" s="9">
        <v>47.40415515526297</v>
      </c>
      <c r="F30" s="15" t="str">
        <f t="shared" si="0"/>
        <v>(-1.6)</v>
      </c>
      <c r="G30" s="53" t="s">
        <v>66</v>
      </c>
      <c r="H30" s="10">
        <v>59.121807281171542</v>
      </c>
      <c r="I30" s="9">
        <v>54.8</v>
      </c>
      <c r="J30" s="15" t="str">
        <f t="shared" si="1"/>
        <v>(-4.3)</v>
      </c>
      <c r="K30" s="28">
        <v>57.922703260244006</v>
      </c>
      <c r="L30" s="7">
        <v>56.8</v>
      </c>
      <c r="M30" s="11" t="str">
        <f t="shared" si="2"/>
        <v>(-1.1)</v>
      </c>
      <c r="N30" s="28">
        <v>45.322380009227579</v>
      </c>
      <c r="O30" s="130"/>
      <c r="P30" s="28">
        <v>41.070089380064651</v>
      </c>
      <c r="Q30" s="7">
        <v>39.200000000000003</v>
      </c>
      <c r="R30" s="11" t="str">
        <f t="shared" si="3"/>
        <v>(-1.9)</v>
      </c>
      <c r="S30" s="7">
        <v>41.792964268910339</v>
      </c>
      <c r="T30" s="9">
        <v>40.944699016456852</v>
      </c>
      <c r="U30" s="11" t="str">
        <f t="shared" si="4"/>
        <v>(-0.9)</v>
      </c>
      <c r="X30" s="28">
        <v>51.9</v>
      </c>
      <c r="Y30" s="29">
        <v>54.4</v>
      </c>
      <c r="Z30" s="15" t="str">
        <f t="shared" si="5"/>
        <v>(2.5)</v>
      </c>
      <c r="AA30" s="28">
        <v>54.8</v>
      </c>
      <c r="AB30" s="9">
        <v>58.5</v>
      </c>
      <c r="AC30" s="15" t="str">
        <f t="shared" si="6"/>
        <v>(3.7)</v>
      </c>
      <c r="AD30" s="31">
        <v>41.376592670432153</v>
      </c>
      <c r="AE30" s="130"/>
      <c r="AF30" s="31">
        <v>0.78995348791339115</v>
      </c>
      <c r="AG30" s="32">
        <v>0.60012743021473713</v>
      </c>
      <c r="AH30" s="11" t="str">
        <f t="shared" si="7"/>
        <v>(-0.2)</v>
      </c>
      <c r="AI30" s="30">
        <v>243.76666666666665</v>
      </c>
      <c r="AJ30" s="33">
        <v>249.70000000000002</v>
      </c>
      <c r="AK30" s="11" t="str">
        <f t="shared" si="8"/>
        <v>(5.9)</v>
      </c>
    </row>
    <row r="31" spans="1:37" ht="23.1" customHeight="1">
      <c r="A31" s="3">
        <v>23</v>
      </c>
      <c r="B31" s="4" t="s">
        <v>24</v>
      </c>
      <c r="C31" s="10">
        <v>50.668399843487741</v>
      </c>
      <c r="D31" s="48" t="s">
        <v>85</v>
      </c>
      <c r="E31" s="9">
        <v>49.410974649167514</v>
      </c>
      <c r="F31" s="15" t="str">
        <f t="shared" si="0"/>
        <v>(-1.3)</v>
      </c>
      <c r="G31" s="53" t="s">
        <v>81</v>
      </c>
      <c r="H31" s="10">
        <v>59.871131567336043</v>
      </c>
      <c r="I31" s="9">
        <v>60.2</v>
      </c>
      <c r="J31" s="15" t="str">
        <f t="shared" si="1"/>
        <v>(0.3)</v>
      </c>
      <c r="K31" s="28">
        <v>52.995694918574067</v>
      </c>
      <c r="L31" s="7">
        <v>54.2</v>
      </c>
      <c r="M31" s="11" t="str">
        <f t="shared" si="2"/>
        <v>(1.2)</v>
      </c>
      <c r="N31" s="28">
        <v>43.048946026019088</v>
      </c>
      <c r="O31" s="130"/>
      <c r="P31" s="28">
        <v>44.515504709474079</v>
      </c>
      <c r="Q31" s="7">
        <v>38.299999999999997</v>
      </c>
      <c r="R31" s="11" t="str">
        <f t="shared" si="3"/>
        <v>(-6.2)</v>
      </c>
      <c r="S31" s="7">
        <v>52.910721996035441</v>
      </c>
      <c r="T31" s="9">
        <v>51.242884448721611</v>
      </c>
      <c r="U31" s="11" t="str">
        <f t="shared" si="4"/>
        <v>(-1.7)</v>
      </c>
      <c r="X31" s="28">
        <v>52</v>
      </c>
      <c r="Y31" s="29">
        <v>55.5</v>
      </c>
      <c r="Z31" s="15" t="str">
        <f t="shared" si="5"/>
        <v>(3.5)</v>
      </c>
      <c r="AA31" s="28">
        <v>52.9</v>
      </c>
      <c r="AB31" s="9">
        <v>57.6</v>
      </c>
      <c r="AC31" s="15" t="str">
        <f t="shared" si="6"/>
        <v>(4.7)</v>
      </c>
      <c r="AD31" s="31">
        <v>40.414932526169757</v>
      </c>
      <c r="AE31" s="130"/>
      <c r="AF31" s="31">
        <v>0.82688823801050815</v>
      </c>
      <c r="AG31" s="32">
        <v>0.59258725377882637</v>
      </c>
      <c r="AH31" s="11" t="str">
        <f t="shared" si="7"/>
        <v>(-0.2)</v>
      </c>
      <c r="AI31" s="30">
        <v>268.46666666666664</v>
      </c>
      <c r="AJ31" s="33">
        <v>270.96666666666664</v>
      </c>
      <c r="AK31" s="11" t="str">
        <f t="shared" si="8"/>
        <v>(2.5)</v>
      </c>
    </row>
    <row r="32" spans="1:37" ht="23.1" customHeight="1">
      <c r="A32" s="3">
        <v>24</v>
      </c>
      <c r="B32" s="4" t="s">
        <v>25</v>
      </c>
      <c r="C32" s="10">
        <v>46.440827438727979</v>
      </c>
      <c r="D32" s="48" t="s">
        <v>86</v>
      </c>
      <c r="E32" s="9">
        <v>45.550499568607634</v>
      </c>
      <c r="F32" s="15" t="str">
        <f t="shared" si="0"/>
        <v>(-0.8)</v>
      </c>
      <c r="G32" s="53" t="s">
        <v>86</v>
      </c>
      <c r="H32" s="10">
        <v>50.941252379424363</v>
      </c>
      <c r="I32" s="9">
        <v>51</v>
      </c>
      <c r="J32" s="15" t="str">
        <f t="shared" si="1"/>
        <v>(0.1)</v>
      </c>
      <c r="K32" s="28">
        <v>54.955496055904334</v>
      </c>
      <c r="L32" s="7">
        <v>55.2</v>
      </c>
      <c r="M32" s="11" t="str">
        <f t="shared" si="2"/>
        <v>(0.2)</v>
      </c>
      <c r="N32" s="28">
        <v>43.221537645043348</v>
      </c>
      <c r="O32" s="130"/>
      <c r="P32" s="28">
        <v>38.277138796918713</v>
      </c>
      <c r="Q32" s="7">
        <v>36.299999999999997</v>
      </c>
      <c r="R32" s="11" t="str">
        <f t="shared" si="3"/>
        <v>(-2)</v>
      </c>
      <c r="S32" s="7">
        <v>44.808712316349137</v>
      </c>
      <c r="T32" s="9">
        <v>42.058452613363229</v>
      </c>
      <c r="U32" s="11" t="str">
        <f t="shared" si="4"/>
        <v>(-2.7)</v>
      </c>
      <c r="X32" s="28">
        <v>50.2</v>
      </c>
      <c r="Y32" s="29">
        <v>53.6</v>
      </c>
      <c r="Z32" s="15" t="str">
        <f t="shared" si="5"/>
        <v>(3.4)</v>
      </c>
      <c r="AA32" s="28">
        <v>53.7</v>
      </c>
      <c r="AB32" s="9">
        <v>57.9</v>
      </c>
      <c r="AC32" s="15" t="str">
        <f t="shared" si="6"/>
        <v>(4.2)</v>
      </c>
      <c r="AD32" s="31">
        <v>40.487938596491233</v>
      </c>
      <c r="AE32" s="130"/>
      <c r="AF32" s="31">
        <v>0.76001314053594615</v>
      </c>
      <c r="AG32" s="32">
        <v>0.57352898735140334</v>
      </c>
      <c r="AH32" s="11" t="str">
        <f t="shared" si="7"/>
        <v>(-0.2)</v>
      </c>
      <c r="AI32" s="30">
        <v>250.46666666666667</v>
      </c>
      <c r="AJ32" s="33">
        <v>252</v>
      </c>
      <c r="AK32" s="11" t="str">
        <f t="shared" si="8"/>
        <v>(1.5)</v>
      </c>
    </row>
    <row r="33" spans="1:37" s="16" customFormat="1" ht="23.1" customHeight="1">
      <c r="A33" s="85">
        <v>25</v>
      </c>
      <c r="B33" s="86" t="s">
        <v>26</v>
      </c>
      <c r="C33" s="99">
        <v>44.710799591114082</v>
      </c>
      <c r="D33" s="100" t="s">
        <v>87</v>
      </c>
      <c r="E33" s="101">
        <v>45.435080886422483</v>
      </c>
      <c r="F33" s="102" t="str">
        <f t="shared" si="0"/>
        <v>(0.7)</v>
      </c>
      <c r="G33" s="98" t="s">
        <v>104</v>
      </c>
      <c r="H33" s="99">
        <v>53.325114707949922</v>
      </c>
      <c r="I33" s="101">
        <v>55.1</v>
      </c>
      <c r="J33" s="102" t="str">
        <f t="shared" si="1"/>
        <v>(1.8)</v>
      </c>
      <c r="K33" s="103">
        <v>53.102347448942481</v>
      </c>
      <c r="L33" s="104">
        <v>55</v>
      </c>
      <c r="M33" s="105" t="str">
        <f t="shared" si="2"/>
        <v>(1.9)</v>
      </c>
      <c r="N33" s="103">
        <v>38.368575269270131</v>
      </c>
      <c r="O33" s="130"/>
      <c r="P33" s="103">
        <v>34.114289150978287</v>
      </c>
      <c r="Q33" s="104">
        <v>33.700000000000003</v>
      </c>
      <c r="R33" s="105" t="str">
        <f t="shared" si="3"/>
        <v>(-0.4)</v>
      </c>
      <c r="S33" s="104">
        <v>44.643671378429602</v>
      </c>
      <c r="T33" s="101">
        <v>45.012320848636676</v>
      </c>
      <c r="U33" s="105" t="str">
        <f t="shared" si="4"/>
        <v>(0.4)</v>
      </c>
      <c r="V33" s="6"/>
      <c r="W33" s="6"/>
      <c r="X33" s="103">
        <v>50.7</v>
      </c>
      <c r="Y33" s="106">
        <v>54.5</v>
      </c>
      <c r="Z33" s="102" t="str">
        <f t="shared" si="5"/>
        <v>(3.8)</v>
      </c>
      <c r="AA33" s="103">
        <v>53</v>
      </c>
      <c r="AB33" s="101">
        <v>57.9</v>
      </c>
      <c r="AC33" s="102" t="str">
        <f t="shared" si="6"/>
        <v>(4.9)</v>
      </c>
      <c r="AD33" s="107">
        <v>38.435140700068629</v>
      </c>
      <c r="AE33" s="130"/>
      <c r="AF33" s="107">
        <v>0.71538751585370031</v>
      </c>
      <c r="AG33" s="108">
        <v>0.54874394866719178</v>
      </c>
      <c r="AH33" s="105" t="str">
        <f t="shared" si="7"/>
        <v>(-0.2)</v>
      </c>
      <c r="AI33" s="109">
        <v>250.1</v>
      </c>
      <c r="AJ33" s="110">
        <v>258.10000000000002</v>
      </c>
      <c r="AK33" s="105" t="str">
        <f t="shared" si="8"/>
        <v>(8)</v>
      </c>
    </row>
    <row r="34" spans="1:37" s="16" customFormat="1" ht="23.1" customHeight="1">
      <c r="A34" s="85">
        <v>26</v>
      </c>
      <c r="B34" s="86" t="s">
        <v>27</v>
      </c>
      <c r="C34" s="99">
        <v>50.694602430586755</v>
      </c>
      <c r="D34" s="100" t="s">
        <v>88</v>
      </c>
      <c r="E34" s="101">
        <v>49.198111029350976</v>
      </c>
      <c r="F34" s="102" t="str">
        <f t="shared" si="0"/>
        <v>(-1.5)</v>
      </c>
      <c r="G34" s="98" t="s">
        <v>69</v>
      </c>
      <c r="H34" s="99">
        <v>48.913298648589674</v>
      </c>
      <c r="I34" s="101">
        <v>44.4</v>
      </c>
      <c r="J34" s="102" t="str">
        <f t="shared" si="1"/>
        <v>(-4.5)</v>
      </c>
      <c r="K34" s="103">
        <v>47.029674395279002</v>
      </c>
      <c r="L34" s="104">
        <v>44.2</v>
      </c>
      <c r="M34" s="105" t="str">
        <f t="shared" si="2"/>
        <v>(-2.8)</v>
      </c>
      <c r="N34" s="103">
        <v>42.582926225596339</v>
      </c>
      <c r="O34" s="130"/>
      <c r="P34" s="103">
        <v>59.3207172725755</v>
      </c>
      <c r="Q34" s="104">
        <v>60.2</v>
      </c>
      <c r="R34" s="105" t="str">
        <f t="shared" si="3"/>
        <v>(0.9)</v>
      </c>
      <c r="S34" s="104">
        <v>55.626395610893276</v>
      </c>
      <c r="T34" s="101">
        <v>54.551862526486957</v>
      </c>
      <c r="U34" s="105" t="str">
        <f t="shared" si="4"/>
        <v>(-1)</v>
      </c>
      <c r="V34" s="6"/>
      <c r="W34" s="6"/>
      <c r="X34" s="103">
        <v>49.8</v>
      </c>
      <c r="Y34" s="106">
        <v>52.3</v>
      </c>
      <c r="Z34" s="102" t="str">
        <f t="shared" si="5"/>
        <v>(2.5)</v>
      </c>
      <c r="AA34" s="103">
        <v>50.7</v>
      </c>
      <c r="AB34" s="101">
        <v>54.5</v>
      </c>
      <c r="AC34" s="102" t="str">
        <f t="shared" si="6"/>
        <v>(3.8)</v>
      </c>
      <c r="AD34" s="107">
        <v>40.217806648834539</v>
      </c>
      <c r="AE34" s="130"/>
      <c r="AF34" s="107">
        <v>0.98559967737900311</v>
      </c>
      <c r="AG34" s="108">
        <v>0.79756086909918089</v>
      </c>
      <c r="AH34" s="105" t="str">
        <f t="shared" si="7"/>
        <v>(-0.2)</v>
      </c>
      <c r="AI34" s="109">
        <v>274.5</v>
      </c>
      <c r="AJ34" s="110">
        <v>277.8</v>
      </c>
      <c r="AK34" s="105" t="str">
        <f t="shared" si="8"/>
        <v>(3.3)</v>
      </c>
    </row>
    <row r="35" spans="1:37" s="16" customFormat="1" ht="23.1" customHeight="1">
      <c r="A35" s="85">
        <v>27</v>
      </c>
      <c r="B35" s="86" t="s">
        <v>28</v>
      </c>
      <c r="C35" s="99">
        <v>48.774358071590235</v>
      </c>
      <c r="D35" s="100" t="s">
        <v>89</v>
      </c>
      <c r="E35" s="101">
        <v>48.520251845263786</v>
      </c>
      <c r="F35" s="102" t="str">
        <f t="shared" si="0"/>
        <v>(-0.3)</v>
      </c>
      <c r="G35" s="98" t="s">
        <v>84</v>
      </c>
      <c r="H35" s="99">
        <v>41.648378532245772</v>
      </c>
      <c r="I35" s="101">
        <v>45.6</v>
      </c>
      <c r="J35" s="102" t="str">
        <f t="shared" si="1"/>
        <v>(4)</v>
      </c>
      <c r="K35" s="103">
        <v>37.298053807941741</v>
      </c>
      <c r="L35" s="104">
        <v>38.700000000000003</v>
      </c>
      <c r="M35" s="105" t="str">
        <f t="shared" si="2"/>
        <v>(1.4)</v>
      </c>
      <c r="N35" s="103">
        <v>45.855791859814069</v>
      </c>
      <c r="O35" s="130"/>
      <c r="P35" s="103">
        <v>57.816774936163071</v>
      </c>
      <c r="Q35" s="104">
        <v>55.3</v>
      </c>
      <c r="R35" s="105" t="str">
        <f t="shared" si="3"/>
        <v>(-2.5)</v>
      </c>
      <c r="S35" s="104">
        <v>61.252791221786552</v>
      </c>
      <c r="T35" s="101">
        <v>57.118338206314704</v>
      </c>
      <c r="U35" s="105" t="str">
        <f t="shared" si="4"/>
        <v>(-4.2)</v>
      </c>
      <c r="V35" s="6"/>
      <c r="W35" s="6"/>
      <c r="X35" s="103">
        <v>48.3</v>
      </c>
      <c r="Y35" s="106">
        <v>52.6</v>
      </c>
      <c r="Z35" s="102" t="str">
        <f t="shared" si="5"/>
        <v>(4.3)</v>
      </c>
      <c r="AA35" s="103">
        <v>47</v>
      </c>
      <c r="AB35" s="101">
        <v>52.8</v>
      </c>
      <c r="AC35" s="102" t="str">
        <f t="shared" si="6"/>
        <v>(5.8)</v>
      </c>
      <c r="AD35" s="107">
        <v>41.602225312934635</v>
      </c>
      <c r="AE35" s="130"/>
      <c r="AF35" s="107">
        <v>0.96947746015841951</v>
      </c>
      <c r="AG35" s="108">
        <v>0.75096974214026668</v>
      </c>
      <c r="AH35" s="105" t="str">
        <f t="shared" si="7"/>
        <v>(-0.2)</v>
      </c>
      <c r="AI35" s="109">
        <v>287</v>
      </c>
      <c r="AJ35" s="110">
        <v>283.10000000000002</v>
      </c>
      <c r="AK35" s="105" t="str">
        <f t="shared" si="8"/>
        <v>(-3.9)</v>
      </c>
    </row>
    <row r="36" spans="1:37" s="16" customFormat="1" ht="23.1" customHeight="1">
      <c r="A36" s="85">
        <v>28</v>
      </c>
      <c r="B36" s="86" t="s">
        <v>29</v>
      </c>
      <c r="C36" s="99">
        <v>44.913345749567426</v>
      </c>
      <c r="D36" s="100" t="s">
        <v>90</v>
      </c>
      <c r="E36" s="101">
        <v>45.133819751438452</v>
      </c>
      <c r="F36" s="102" t="str">
        <f t="shared" si="0"/>
        <v>(0.2)</v>
      </c>
      <c r="G36" s="98" t="s">
        <v>97</v>
      </c>
      <c r="H36" s="99">
        <v>34.667165887862119</v>
      </c>
      <c r="I36" s="101">
        <v>37.9</v>
      </c>
      <c r="J36" s="102" t="str">
        <f t="shared" si="1"/>
        <v>(3.2)</v>
      </c>
      <c r="K36" s="103">
        <v>37.972132560194829</v>
      </c>
      <c r="L36" s="104">
        <v>39.200000000000003</v>
      </c>
      <c r="M36" s="105" t="str">
        <f t="shared" si="2"/>
        <v>(1.2)</v>
      </c>
      <c r="N36" s="103">
        <v>44.883783929234291</v>
      </c>
      <c r="O36" s="130"/>
      <c r="P36" s="103">
        <v>56.323467732351546</v>
      </c>
      <c r="Q36" s="104">
        <v>52.9</v>
      </c>
      <c r="R36" s="105" t="str">
        <f t="shared" si="3"/>
        <v>(-3.4)</v>
      </c>
      <c r="S36" s="104">
        <v>50.720178638194348</v>
      </c>
      <c r="T36" s="101">
        <v>50.823209180322131</v>
      </c>
      <c r="U36" s="105" t="str">
        <f t="shared" si="4"/>
        <v>(0.1)</v>
      </c>
      <c r="V36" s="6"/>
      <c r="W36" s="6"/>
      <c r="X36" s="103">
        <v>46.9</v>
      </c>
      <c r="Y36" s="106">
        <v>51</v>
      </c>
      <c r="Z36" s="102" t="str">
        <f t="shared" si="5"/>
        <v>(4.1)</v>
      </c>
      <c r="AA36" s="103">
        <v>47.3</v>
      </c>
      <c r="AB36" s="101">
        <v>52.9</v>
      </c>
      <c r="AC36" s="102" t="str">
        <f t="shared" si="6"/>
        <v>(5.6)</v>
      </c>
      <c r="AD36" s="107">
        <v>41.191066997518611</v>
      </c>
      <c r="AE36" s="130"/>
      <c r="AF36" s="107">
        <v>0.95346925124374649</v>
      </c>
      <c r="AG36" s="108">
        <v>0.72879401048495196</v>
      </c>
      <c r="AH36" s="105" t="str">
        <f t="shared" si="7"/>
        <v>(-0.3)</v>
      </c>
      <c r="AI36" s="109">
        <v>263.60000000000002</v>
      </c>
      <c r="AJ36" s="110">
        <v>270.10000000000002</v>
      </c>
      <c r="AK36" s="105" t="str">
        <f t="shared" si="8"/>
        <v>(6.5)</v>
      </c>
    </row>
    <row r="37" spans="1:37" s="16" customFormat="1" ht="23.1" customHeight="1">
      <c r="A37" s="85">
        <v>29</v>
      </c>
      <c r="B37" s="86" t="s">
        <v>30</v>
      </c>
      <c r="C37" s="99">
        <v>41.030842912373721</v>
      </c>
      <c r="D37" s="100" t="s">
        <v>91</v>
      </c>
      <c r="E37" s="101">
        <v>39.830949963839245</v>
      </c>
      <c r="F37" s="102" t="str">
        <f t="shared" si="0"/>
        <v>(-1.2)</v>
      </c>
      <c r="G37" s="98" t="s">
        <v>91</v>
      </c>
      <c r="H37" s="99">
        <v>20.687367906531556</v>
      </c>
      <c r="I37" s="101">
        <v>22.3</v>
      </c>
      <c r="J37" s="102" t="str">
        <f t="shared" si="1"/>
        <v>(1.6)</v>
      </c>
      <c r="K37" s="103">
        <v>28.242547351108747</v>
      </c>
      <c r="L37" s="104">
        <v>26.2</v>
      </c>
      <c r="M37" s="105" t="str">
        <f t="shared" si="2"/>
        <v>(-2)</v>
      </c>
      <c r="N37" s="103">
        <v>40.182731032328036</v>
      </c>
      <c r="O37" s="130"/>
      <c r="P37" s="103">
        <v>64.151099346640137</v>
      </c>
      <c r="Q37" s="104">
        <v>59.5</v>
      </c>
      <c r="R37" s="105" t="str">
        <f t="shared" si="3"/>
        <v>(-4.7)</v>
      </c>
      <c r="S37" s="104">
        <v>51.890468925260137</v>
      </c>
      <c r="T37" s="101">
        <v>50.920057319183549</v>
      </c>
      <c r="U37" s="105" t="str">
        <f t="shared" si="4"/>
        <v>(-1)</v>
      </c>
      <c r="V37" s="6"/>
      <c r="W37" s="6"/>
      <c r="X37" s="103">
        <v>44.1</v>
      </c>
      <c r="Y37" s="106">
        <v>47.9</v>
      </c>
      <c r="Z37" s="102" t="str">
        <f t="shared" si="5"/>
        <v>(3.8)</v>
      </c>
      <c r="AA37" s="103">
        <v>43.6</v>
      </c>
      <c r="AB37" s="101">
        <v>48.9</v>
      </c>
      <c r="AC37" s="102" t="str">
        <f t="shared" si="6"/>
        <v>(5.3)</v>
      </c>
      <c r="AD37" s="107">
        <v>39.202526648243193</v>
      </c>
      <c r="AE37" s="130"/>
      <c r="AF37" s="107">
        <v>1.0373812298833718</v>
      </c>
      <c r="AG37" s="108">
        <v>0.79091061189103684</v>
      </c>
      <c r="AH37" s="105" t="str">
        <f t="shared" si="7"/>
        <v>(-0.2)</v>
      </c>
      <c r="AI37" s="109">
        <v>266.2</v>
      </c>
      <c r="AJ37" s="110">
        <v>270.3</v>
      </c>
      <c r="AK37" s="105" t="str">
        <f t="shared" si="8"/>
        <v>(4.1)</v>
      </c>
    </row>
    <row r="38" spans="1:37" s="16" customFormat="1" ht="23.1" customHeight="1">
      <c r="A38" s="85">
        <v>30</v>
      </c>
      <c r="B38" s="86" t="s">
        <v>31</v>
      </c>
      <c r="C38" s="99">
        <v>44.152469613189453</v>
      </c>
      <c r="D38" s="100" t="s">
        <v>92</v>
      </c>
      <c r="E38" s="101">
        <v>43.246561268625086</v>
      </c>
      <c r="F38" s="102" t="str">
        <f t="shared" si="0"/>
        <v>(-1)</v>
      </c>
      <c r="G38" s="98" t="s">
        <v>67</v>
      </c>
      <c r="H38" s="99">
        <v>36.343307657151797</v>
      </c>
      <c r="I38" s="101">
        <v>35.200000000000003</v>
      </c>
      <c r="J38" s="102" t="str">
        <f t="shared" si="1"/>
        <v>(-1.1)</v>
      </c>
      <c r="K38" s="103">
        <v>46.163186014257313</v>
      </c>
      <c r="L38" s="104">
        <v>44.8</v>
      </c>
      <c r="M38" s="105" t="str">
        <f t="shared" si="2"/>
        <v>(-1.4)</v>
      </c>
      <c r="N38" s="103">
        <v>47.596894048888906</v>
      </c>
      <c r="O38" s="130"/>
      <c r="P38" s="103">
        <v>47.815735562705491</v>
      </c>
      <c r="Q38" s="104">
        <v>50</v>
      </c>
      <c r="R38" s="105" t="str">
        <f t="shared" si="3"/>
        <v>(2.2)</v>
      </c>
      <c r="S38" s="104">
        <v>42.84322478294375</v>
      </c>
      <c r="T38" s="101">
        <v>38.66876775321338</v>
      </c>
      <c r="U38" s="105" t="str">
        <f t="shared" si="4"/>
        <v>(-4.1)</v>
      </c>
      <c r="V38" s="6"/>
      <c r="W38" s="6"/>
      <c r="X38" s="103">
        <v>47.3</v>
      </c>
      <c r="Y38" s="106">
        <v>50.5</v>
      </c>
      <c r="Z38" s="102" t="str">
        <f t="shared" si="5"/>
        <v>(3.2)</v>
      </c>
      <c r="AA38" s="103">
        <v>50.4</v>
      </c>
      <c r="AB38" s="101">
        <v>54.7</v>
      </c>
      <c r="AC38" s="102" t="str">
        <f t="shared" si="6"/>
        <v>(4.3)</v>
      </c>
      <c r="AD38" s="107">
        <v>42.338709677419359</v>
      </c>
      <c r="AE38" s="130"/>
      <c r="AF38" s="107">
        <v>0.86226661483098588</v>
      </c>
      <c r="AG38" s="108">
        <v>0.70131325830442748</v>
      </c>
      <c r="AH38" s="105" t="str">
        <f t="shared" si="7"/>
        <v>(-0.2)</v>
      </c>
      <c r="AI38" s="109">
        <v>246.1</v>
      </c>
      <c r="AJ38" s="110">
        <v>245</v>
      </c>
      <c r="AK38" s="105" t="str">
        <f t="shared" si="8"/>
        <v>(-1.1)</v>
      </c>
    </row>
    <row r="39" spans="1:37" s="16" customFormat="1" ht="23.1" customHeight="1">
      <c r="A39" s="85">
        <v>31</v>
      </c>
      <c r="B39" s="86" t="s">
        <v>32</v>
      </c>
      <c r="C39" s="99">
        <v>55.9471925778059</v>
      </c>
      <c r="D39" s="100" t="s">
        <v>93</v>
      </c>
      <c r="E39" s="101">
        <v>55.492769326948462</v>
      </c>
      <c r="F39" s="102" t="str">
        <f t="shared" si="0"/>
        <v>(-0.4)</v>
      </c>
      <c r="G39" s="98" t="s">
        <v>93</v>
      </c>
      <c r="H39" s="99">
        <v>61.781043293601741</v>
      </c>
      <c r="I39" s="101">
        <v>55.3</v>
      </c>
      <c r="J39" s="102" t="str">
        <f t="shared" si="1"/>
        <v>(-6.5)</v>
      </c>
      <c r="K39" s="103">
        <v>69.850401106127819</v>
      </c>
      <c r="L39" s="104">
        <v>68.900000000000006</v>
      </c>
      <c r="M39" s="105" t="str">
        <f t="shared" si="2"/>
        <v>(-1)</v>
      </c>
      <c r="N39" s="103">
        <v>63.764262335793873</v>
      </c>
      <c r="O39" s="130"/>
      <c r="P39" s="103">
        <v>50.859353667088726</v>
      </c>
      <c r="Q39" s="104">
        <v>57.3</v>
      </c>
      <c r="R39" s="105" t="str">
        <f t="shared" si="3"/>
        <v>(6.4)</v>
      </c>
      <c r="S39" s="104">
        <v>33.480902486417349</v>
      </c>
      <c r="T39" s="101">
        <v>32.179942449497958</v>
      </c>
      <c r="U39" s="105" t="str">
        <f t="shared" si="4"/>
        <v>(-1.3)</v>
      </c>
      <c r="V39" s="6"/>
      <c r="W39" s="6"/>
      <c r="X39" s="103">
        <v>52.4</v>
      </c>
      <c r="Y39" s="106">
        <v>54.5</v>
      </c>
      <c r="Z39" s="102" t="str">
        <f t="shared" si="5"/>
        <v>(2.1)</v>
      </c>
      <c r="AA39" s="103">
        <v>59.3</v>
      </c>
      <c r="AB39" s="101">
        <v>62.2</v>
      </c>
      <c r="AC39" s="102" t="str">
        <f t="shared" si="6"/>
        <v>(2.9)</v>
      </c>
      <c r="AD39" s="107">
        <v>49.177489177489178</v>
      </c>
      <c r="AE39" s="130"/>
      <c r="AF39" s="107">
        <v>0.89489411059815793</v>
      </c>
      <c r="AG39" s="108">
        <v>0.76981809308659277</v>
      </c>
      <c r="AH39" s="105" t="str">
        <f t="shared" si="7"/>
        <v>(-0.1)</v>
      </c>
      <c r="AI39" s="109">
        <v>225.3</v>
      </c>
      <c r="AJ39" s="110">
        <v>231.6</v>
      </c>
      <c r="AK39" s="105" t="str">
        <f t="shared" si="8"/>
        <v>(6.3)</v>
      </c>
    </row>
    <row r="40" spans="1:37" ht="23.1" customHeight="1">
      <c r="A40" s="3">
        <v>32</v>
      </c>
      <c r="B40" s="4" t="s">
        <v>33</v>
      </c>
      <c r="C40" s="10">
        <v>53.209527964940982</v>
      </c>
      <c r="D40" s="48" t="s">
        <v>94</v>
      </c>
      <c r="E40" s="9">
        <v>53.043615120331253</v>
      </c>
      <c r="F40" s="15" t="str">
        <f t="shared" si="0"/>
        <v>(-0.2)</v>
      </c>
      <c r="G40" s="53" t="s">
        <v>94</v>
      </c>
      <c r="H40" s="10">
        <v>56.108018837875633</v>
      </c>
      <c r="I40" s="9">
        <v>51</v>
      </c>
      <c r="J40" s="15" t="str">
        <f t="shared" si="1"/>
        <v>(-5.1)</v>
      </c>
      <c r="K40" s="28">
        <v>69.923470999580417</v>
      </c>
      <c r="L40" s="7">
        <v>68.8</v>
      </c>
      <c r="M40" s="11" t="str">
        <f t="shared" si="2"/>
        <v>(-1.1)</v>
      </c>
      <c r="N40" s="28">
        <v>62.090259470209858</v>
      </c>
      <c r="O40" s="130"/>
      <c r="P40" s="28">
        <v>43.964868938492067</v>
      </c>
      <c r="Q40" s="7">
        <v>49.7</v>
      </c>
      <c r="R40" s="11" t="str">
        <f t="shared" si="3"/>
        <v>(5.7)</v>
      </c>
      <c r="S40" s="7">
        <v>33.961021578546905</v>
      </c>
      <c r="T40" s="9">
        <v>33.681088601850036</v>
      </c>
      <c r="U40" s="11" t="str">
        <f t="shared" si="4"/>
        <v>(-0.3)</v>
      </c>
      <c r="X40" s="28">
        <v>51.2</v>
      </c>
      <c r="Y40" s="29">
        <v>53.6</v>
      </c>
      <c r="Z40" s="15" t="str">
        <f t="shared" si="5"/>
        <v>(2.4)</v>
      </c>
      <c r="AA40" s="28">
        <v>59.3</v>
      </c>
      <c r="AB40" s="9">
        <v>62.2</v>
      </c>
      <c r="AC40" s="15" t="str">
        <f t="shared" si="6"/>
        <v>(2.9)</v>
      </c>
      <c r="AD40" s="31">
        <v>48.469387755102041</v>
      </c>
      <c r="AE40" s="130"/>
      <c r="AF40" s="31">
        <v>0.8209854388843314</v>
      </c>
      <c r="AG40" s="32">
        <v>0.69868995633187769</v>
      </c>
      <c r="AH40" s="11" t="str">
        <f t="shared" si="7"/>
        <v>(-0.1)</v>
      </c>
      <c r="AI40" s="30">
        <v>226.36666666666667</v>
      </c>
      <c r="AJ40" s="33">
        <v>234.70000000000002</v>
      </c>
      <c r="AK40" s="11" t="str">
        <f t="shared" si="8"/>
        <v>(8.3)</v>
      </c>
    </row>
    <row r="41" spans="1:37" ht="23.1" customHeight="1">
      <c r="A41" s="3">
        <v>33</v>
      </c>
      <c r="B41" s="4" t="s">
        <v>34</v>
      </c>
      <c r="C41" s="10">
        <v>50.387072263169294</v>
      </c>
      <c r="D41" s="48" t="s">
        <v>95</v>
      </c>
      <c r="E41" s="9">
        <v>49.737036128861206</v>
      </c>
      <c r="F41" s="15" t="str">
        <f t="shared" si="0"/>
        <v>(-0.7)</v>
      </c>
      <c r="G41" s="53" t="s">
        <v>85</v>
      </c>
      <c r="H41" s="10">
        <v>46.406932637865928</v>
      </c>
      <c r="I41" s="9">
        <v>45</v>
      </c>
      <c r="J41" s="15" t="str">
        <f t="shared" si="1"/>
        <v>(-1.4)</v>
      </c>
      <c r="K41" s="28">
        <v>51.755024915873989</v>
      </c>
      <c r="L41" s="7">
        <v>51.4</v>
      </c>
      <c r="M41" s="11" t="str">
        <f t="shared" si="2"/>
        <v>(-0.4)</v>
      </c>
      <c r="N41" s="28">
        <v>60.157652457394207</v>
      </c>
      <c r="O41" s="130"/>
      <c r="P41" s="28">
        <v>50.967574902946261</v>
      </c>
      <c r="Q41" s="7">
        <v>51.9</v>
      </c>
      <c r="R41" s="11" t="str">
        <f t="shared" si="3"/>
        <v>(0.9)</v>
      </c>
      <c r="S41" s="7">
        <v>42.648176401766115</v>
      </c>
      <c r="T41" s="9">
        <v>40.282903400903791</v>
      </c>
      <c r="U41" s="11" t="str">
        <f t="shared" si="4"/>
        <v>(-2.3)</v>
      </c>
      <c r="X41" s="28">
        <v>49.3</v>
      </c>
      <c r="Y41" s="29">
        <v>52.4</v>
      </c>
      <c r="Z41" s="15" t="str">
        <f t="shared" si="5"/>
        <v>(3.1)</v>
      </c>
      <c r="AA41" s="28">
        <v>52.5</v>
      </c>
      <c r="AB41" s="9">
        <v>56.8</v>
      </c>
      <c r="AC41" s="15" t="str">
        <f t="shared" si="6"/>
        <v>(4.3)</v>
      </c>
      <c r="AD41" s="31">
        <v>47.651897054921733</v>
      </c>
      <c r="AE41" s="130"/>
      <c r="AF41" s="31">
        <v>0.89605423903535397</v>
      </c>
      <c r="AG41" s="32">
        <v>0.71921886163372228</v>
      </c>
      <c r="AH41" s="11" t="str">
        <f t="shared" si="7"/>
        <v>(-0.2)</v>
      </c>
      <c r="AI41" s="30">
        <v>245.66666666666666</v>
      </c>
      <c r="AJ41" s="33">
        <v>248.33333333333334</v>
      </c>
      <c r="AK41" s="11" t="str">
        <f t="shared" si="8"/>
        <v>(2.6)</v>
      </c>
    </row>
    <row r="42" spans="1:37" ht="23.1" customHeight="1">
      <c r="A42" s="3">
        <v>34</v>
      </c>
      <c r="B42" s="4" t="s">
        <v>35</v>
      </c>
      <c r="C42" s="10">
        <v>49.968877746209799</v>
      </c>
      <c r="D42" s="48" t="s">
        <v>96</v>
      </c>
      <c r="E42" s="9">
        <v>47.880399804106069</v>
      </c>
      <c r="F42" s="15" t="str">
        <f t="shared" si="0"/>
        <v>(-2.1)</v>
      </c>
      <c r="G42" s="53" t="s">
        <v>83</v>
      </c>
      <c r="H42" s="10">
        <v>47.163426974166271</v>
      </c>
      <c r="I42" s="9">
        <v>46.6</v>
      </c>
      <c r="J42" s="15" t="str">
        <f t="shared" si="1"/>
        <v>(-0.6)</v>
      </c>
      <c r="K42" s="28">
        <v>50.56219779419866</v>
      </c>
      <c r="L42" s="7">
        <v>50.3</v>
      </c>
      <c r="M42" s="11" t="str">
        <f t="shared" si="2"/>
        <v>(-0.3)</v>
      </c>
      <c r="N42" s="28">
        <v>49.278332108168783</v>
      </c>
      <c r="O42" s="130"/>
      <c r="P42" s="28">
        <v>57.206514848568446</v>
      </c>
      <c r="Q42" s="7">
        <v>48.7</v>
      </c>
      <c r="R42" s="11" t="str">
        <f t="shared" si="3"/>
        <v>(-8.5)</v>
      </c>
      <c r="S42" s="7">
        <v>45.633917005946834</v>
      </c>
      <c r="T42" s="9">
        <v>44.592645580237168</v>
      </c>
      <c r="U42" s="11" t="str">
        <f t="shared" si="4"/>
        <v>(-1)</v>
      </c>
      <c r="X42" s="28">
        <v>49.4</v>
      </c>
      <c r="Y42" s="29">
        <v>52.8</v>
      </c>
      <c r="Z42" s="15" t="str">
        <f t="shared" si="5"/>
        <v>(3.4)</v>
      </c>
      <c r="AA42" s="28">
        <v>52</v>
      </c>
      <c r="AB42" s="9">
        <v>56.4</v>
      </c>
      <c r="AC42" s="15" t="str">
        <f t="shared" si="6"/>
        <v>(4.4)</v>
      </c>
      <c r="AD42" s="31">
        <v>43.049956178790531</v>
      </c>
      <c r="AE42" s="130"/>
      <c r="AF42" s="31">
        <v>0.96293549012735924</v>
      </c>
      <c r="AG42" s="32">
        <v>0.68930874244414797</v>
      </c>
      <c r="AH42" s="11" t="str">
        <f t="shared" si="7"/>
        <v>(-0.3)</v>
      </c>
      <c r="AI42" s="30">
        <v>252.30000000000004</v>
      </c>
      <c r="AJ42" s="33">
        <v>257.23333333333335</v>
      </c>
      <c r="AK42" s="11" t="str">
        <f t="shared" si="8"/>
        <v>(4.9)</v>
      </c>
    </row>
    <row r="43" spans="1:37" ht="23.1" customHeight="1">
      <c r="A43" s="3">
        <v>35</v>
      </c>
      <c r="B43" s="4" t="s">
        <v>36</v>
      </c>
      <c r="C43" s="10">
        <v>44.915192722706202</v>
      </c>
      <c r="D43" s="48" t="s">
        <v>97</v>
      </c>
      <c r="E43" s="9">
        <v>41.420045449598369</v>
      </c>
      <c r="F43" s="15" t="str">
        <f t="shared" si="0"/>
        <v>(-3.5)</v>
      </c>
      <c r="G43" s="53" t="s">
        <v>73</v>
      </c>
      <c r="H43" s="10">
        <v>32.591311418113136</v>
      </c>
      <c r="I43" s="9">
        <v>28.6</v>
      </c>
      <c r="J43" s="15" t="str">
        <f t="shared" si="1"/>
        <v>(-4)</v>
      </c>
      <c r="K43" s="28">
        <v>45.625977590338813</v>
      </c>
      <c r="L43" s="7">
        <v>41.8</v>
      </c>
      <c r="M43" s="11" t="str">
        <f t="shared" si="2"/>
        <v>(-3.8)</v>
      </c>
      <c r="N43" s="28">
        <v>52.535709860508653</v>
      </c>
      <c r="O43" s="130"/>
      <c r="P43" s="28">
        <v>53.980484287436383</v>
      </c>
      <c r="Q43" s="7">
        <v>44.6</v>
      </c>
      <c r="R43" s="11" t="str">
        <f t="shared" si="3"/>
        <v>(-9.4)</v>
      </c>
      <c r="S43" s="7">
        <v>39.842480457134002</v>
      </c>
      <c r="T43" s="9">
        <v>39.508118290012398</v>
      </c>
      <c r="U43" s="11" t="str">
        <f t="shared" si="4"/>
        <v>(-0.3)</v>
      </c>
      <c r="X43" s="28">
        <v>46.5</v>
      </c>
      <c r="Y43" s="29">
        <v>49.2</v>
      </c>
      <c r="Z43" s="15" t="str">
        <f t="shared" si="5"/>
        <v>(2.7)</v>
      </c>
      <c r="AA43" s="28">
        <v>50.2</v>
      </c>
      <c r="AB43" s="9">
        <v>53.8</v>
      </c>
      <c r="AC43" s="15" t="str">
        <f t="shared" si="6"/>
        <v>(3.6)</v>
      </c>
      <c r="AD43" s="31">
        <v>44.427823485415111</v>
      </c>
      <c r="AE43" s="130"/>
      <c r="AF43" s="31">
        <v>0.9283525382364769</v>
      </c>
      <c r="AG43" s="32">
        <v>0.65099584770216057</v>
      </c>
      <c r="AH43" s="11" t="str">
        <f t="shared" si="7"/>
        <v>(-0.2)</v>
      </c>
      <c r="AI43" s="30">
        <v>239.43333333333331</v>
      </c>
      <c r="AJ43" s="33">
        <v>246.73333333333335</v>
      </c>
      <c r="AK43" s="11" t="str">
        <f t="shared" si="8"/>
        <v>(7.3)</v>
      </c>
    </row>
    <row r="44" spans="1:37" s="16" customFormat="1" ht="23.1" customHeight="1">
      <c r="A44" s="85">
        <v>36</v>
      </c>
      <c r="B44" s="86" t="s">
        <v>37</v>
      </c>
      <c r="C44" s="99">
        <v>54.104806393048058</v>
      </c>
      <c r="D44" s="100" t="s">
        <v>98</v>
      </c>
      <c r="E44" s="101">
        <v>53.71034664019097</v>
      </c>
      <c r="F44" s="102" t="str">
        <f t="shared" si="0"/>
        <v>(-0.4)</v>
      </c>
      <c r="G44" s="98" t="s">
        <v>98</v>
      </c>
      <c r="H44" s="99">
        <v>39.972709309524234</v>
      </c>
      <c r="I44" s="101">
        <v>37.299999999999997</v>
      </c>
      <c r="J44" s="102" t="str">
        <f t="shared" si="1"/>
        <v>(-2.7)</v>
      </c>
      <c r="K44" s="103">
        <v>54.322583681841806</v>
      </c>
      <c r="L44" s="104">
        <v>52</v>
      </c>
      <c r="M44" s="105" t="str">
        <f t="shared" si="2"/>
        <v>(-2.3)</v>
      </c>
      <c r="N44" s="103">
        <v>73.554491014249592</v>
      </c>
      <c r="O44" s="130"/>
      <c r="P44" s="103">
        <v>61.586458607279617</v>
      </c>
      <c r="Q44" s="104">
        <v>66.8</v>
      </c>
      <c r="R44" s="105" t="str">
        <f t="shared" si="3"/>
        <v>(5.2)</v>
      </c>
      <c r="S44" s="104">
        <v>41.087789352345048</v>
      </c>
      <c r="T44" s="101">
        <v>38.862464030936231</v>
      </c>
      <c r="U44" s="105" t="str">
        <f t="shared" si="4"/>
        <v>(-2.2)</v>
      </c>
      <c r="V44" s="6"/>
      <c r="W44" s="6"/>
      <c r="X44" s="103">
        <v>48</v>
      </c>
      <c r="Y44" s="106">
        <v>50.9</v>
      </c>
      <c r="Z44" s="102" t="str">
        <f t="shared" si="5"/>
        <v>(2.9)</v>
      </c>
      <c r="AA44" s="103">
        <v>53.4</v>
      </c>
      <c r="AB44" s="101">
        <v>57</v>
      </c>
      <c r="AC44" s="102" t="str">
        <f t="shared" si="6"/>
        <v>(3.6)</v>
      </c>
      <c r="AD44" s="107">
        <v>53.318745441283731</v>
      </c>
      <c r="AE44" s="130"/>
      <c r="AF44" s="107">
        <v>1.0098883572567783</v>
      </c>
      <c r="AG44" s="108">
        <v>0.85888130221274428</v>
      </c>
      <c r="AH44" s="105" t="str">
        <f t="shared" si="7"/>
        <v>(-0.1)</v>
      </c>
      <c r="AI44" s="109">
        <v>242.2</v>
      </c>
      <c r="AJ44" s="110">
        <v>245.4</v>
      </c>
      <c r="AK44" s="105" t="str">
        <f t="shared" si="8"/>
        <v>(3.2)</v>
      </c>
    </row>
    <row r="45" spans="1:37" ht="23.1" customHeight="1">
      <c r="A45" s="3">
        <v>37</v>
      </c>
      <c r="B45" s="4" t="s">
        <v>38</v>
      </c>
      <c r="C45" s="10">
        <v>51.578687319899075</v>
      </c>
      <c r="D45" s="48" t="s">
        <v>99</v>
      </c>
      <c r="E45" s="9">
        <v>49.556677366195466</v>
      </c>
      <c r="F45" s="15" t="str">
        <f t="shared" si="0"/>
        <v>(-2)</v>
      </c>
      <c r="G45" s="53" t="s">
        <v>95</v>
      </c>
      <c r="H45" s="10">
        <v>45.778717439602417</v>
      </c>
      <c r="I45" s="9">
        <v>44.3</v>
      </c>
      <c r="J45" s="15" t="str">
        <f t="shared" si="1"/>
        <v>(-1.5)</v>
      </c>
      <c r="K45" s="28">
        <v>53.783986138694516</v>
      </c>
      <c r="L45" s="7">
        <v>52.8</v>
      </c>
      <c r="M45" s="11" t="str">
        <f t="shared" si="2"/>
        <v>(-1)</v>
      </c>
      <c r="N45" s="28">
        <v>59.39537691304929</v>
      </c>
      <c r="O45" s="130"/>
      <c r="P45" s="28">
        <v>58.957842156353735</v>
      </c>
      <c r="Q45" s="7">
        <v>52.2</v>
      </c>
      <c r="R45" s="11" t="str">
        <f t="shared" si="3"/>
        <v>(-6.8)</v>
      </c>
      <c r="S45" s="7">
        <v>39.977513951795451</v>
      </c>
      <c r="T45" s="9">
        <v>39.169149803997385</v>
      </c>
      <c r="U45" s="11" t="str">
        <f t="shared" si="4"/>
        <v>(-0.8)</v>
      </c>
      <c r="X45" s="28">
        <v>49.2</v>
      </c>
      <c r="Y45" s="29">
        <v>52.3</v>
      </c>
      <c r="Z45" s="15" t="str">
        <f t="shared" si="5"/>
        <v>(3.1)</v>
      </c>
      <c r="AA45" s="28">
        <v>53.2</v>
      </c>
      <c r="AB45" s="9">
        <v>57.2</v>
      </c>
      <c r="AC45" s="15" t="str">
        <f t="shared" si="6"/>
        <v>(4)</v>
      </c>
      <c r="AD45" s="31">
        <v>47.329455314648335</v>
      </c>
      <c r="AE45" s="130"/>
      <c r="AF45" s="31">
        <v>0.98170966690052464</v>
      </c>
      <c r="AG45" s="32">
        <v>0.72223316266246551</v>
      </c>
      <c r="AH45" s="11" t="str">
        <f t="shared" si="7"/>
        <v>(-0.3)</v>
      </c>
      <c r="AI45" s="30">
        <v>239.73333333333335</v>
      </c>
      <c r="AJ45" s="33">
        <v>246.0333333333333</v>
      </c>
      <c r="AK45" s="11" t="str">
        <f t="shared" si="8"/>
        <v>(6.3)</v>
      </c>
    </row>
    <row r="46" spans="1:37" ht="23.1" customHeight="1">
      <c r="A46" s="3">
        <v>38</v>
      </c>
      <c r="B46" s="4" t="s">
        <v>39</v>
      </c>
      <c r="C46" s="10">
        <v>44.645153770104024</v>
      </c>
      <c r="D46" s="48" t="s">
        <v>100</v>
      </c>
      <c r="E46" s="9">
        <v>43.978119952298663</v>
      </c>
      <c r="F46" s="15" t="str">
        <f t="shared" si="0"/>
        <v>(-0.6)</v>
      </c>
      <c r="G46" s="53" t="s">
        <v>74</v>
      </c>
      <c r="H46" s="10">
        <v>39.917673034752504</v>
      </c>
      <c r="I46" s="9">
        <v>36.1</v>
      </c>
      <c r="J46" s="15" t="str">
        <f t="shared" si="1"/>
        <v>(-3.8)</v>
      </c>
      <c r="K46" s="28">
        <v>49.39648992245575</v>
      </c>
      <c r="L46" s="7">
        <v>47.1</v>
      </c>
      <c r="M46" s="11" t="str">
        <f t="shared" si="2"/>
        <v>(-2.3)</v>
      </c>
      <c r="N46" s="28">
        <v>54.494316890975327</v>
      </c>
      <c r="O46" s="130"/>
      <c r="P46" s="28">
        <v>47.271717740904542</v>
      </c>
      <c r="Q46" s="7">
        <v>50.2</v>
      </c>
      <c r="R46" s="11" t="str">
        <f t="shared" si="3"/>
        <v>(2.9)</v>
      </c>
      <c r="S46" s="7">
        <v>32.145571261432011</v>
      </c>
      <c r="T46" s="9">
        <v>31.873256676436782</v>
      </c>
      <c r="U46" s="11" t="str">
        <f t="shared" si="4"/>
        <v>(-0.2)</v>
      </c>
      <c r="X46" s="28">
        <v>48</v>
      </c>
      <c r="Y46" s="29">
        <v>50.7</v>
      </c>
      <c r="Z46" s="15" t="str">
        <f t="shared" si="5"/>
        <v>(2.7)</v>
      </c>
      <c r="AA46" s="28">
        <v>51.6</v>
      </c>
      <c r="AB46" s="9">
        <v>55.4</v>
      </c>
      <c r="AC46" s="15" t="str">
        <f t="shared" si="6"/>
        <v>(3.8)</v>
      </c>
      <c r="AD46" s="31">
        <v>45.256312165263964</v>
      </c>
      <c r="AE46" s="130"/>
      <c r="AF46" s="31">
        <v>0.85643475992365892</v>
      </c>
      <c r="AG46" s="32">
        <v>0.70406630555187111</v>
      </c>
      <c r="AH46" s="11" t="str">
        <f t="shared" si="7"/>
        <v>(-0.2)</v>
      </c>
      <c r="AI46" s="30">
        <v>222.33333333333334</v>
      </c>
      <c r="AJ46" s="33">
        <v>230.96666666666667</v>
      </c>
      <c r="AK46" s="11" t="str">
        <f t="shared" si="8"/>
        <v>(8.7)</v>
      </c>
    </row>
    <row r="47" spans="1:37" ht="23.1" customHeight="1">
      <c r="A47" s="3">
        <v>39</v>
      </c>
      <c r="B47" s="4" t="s">
        <v>40</v>
      </c>
      <c r="C47" s="10">
        <v>55.092011696794444</v>
      </c>
      <c r="D47" s="48" t="s">
        <v>101</v>
      </c>
      <c r="E47" s="9">
        <v>53.843598152412099</v>
      </c>
      <c r="F47" s="15" t="str">
        <f t="shared" si="0"/>
        <v>(-1.3)</v>
      </c>
      <c r="G47" s="53" t="s">
        <v>68</v>
      </c>
      <c r="H47" s="10">
        <v>49.755730848773126</v>
      </c>
      <c r="I47" s="9">
        <v>44</v>
      </c>
      <c r="J47" s="15" t="str">
        <f t="shared" si="1"/>
        <v>(-5.8)</v>
      </c>
      <c r="K47" s="28">
        <v>63.380912273604345</v>
      </c>
      <c r="L47" s="7">
        <v>60.9</v>
      </c>
      <c r="M47" s="11" t="str">
        <f t="shared" si="2"/>
        <v>(-2.5)</v>
      </c>
      <c r="N47" s="28">
        <v>69.310973398892628</v>
      </c>
      <c r="O47" s="130"/>
      <c r="P47" s="28">
        <v>55.075434152457319</v>
      </c>
      <c r="Q47" s="7">
        <v>57.8</v>
      </c>
      <c r="R47" s="11" t="str">
        <f t="shared" si="3"/>
        <v>(2.7)</v>
      </c>
      <c r="S47" s="7">
        <v>37.937007810244801</v>
      </c>
      <c r="T47" s="9">
        <v>37.199904313815111</v>
      </c>
      <c r="U47" s="11" t="str">
        <f t="shared" si="4"/>
        <v>(-0.7)</v>
      </c>
      <c r="X47" s="28">
        <v>50</v>
      </c>
      <c r="Y47" s="29">
        <v>52.3</v>
      </c>
      <c r="Z47" s="15" t="str">
        <f t="shared" si="5"/>
        <v>(2.3)</v>
      </c>
      <c r="AA47" s="28">
        <v>56.8</v>
      </c>
      <c r="AB47" s="9">
        <v>59.7</v>
      </c>
      <c r="AC47" s="15" t="str">
        <f t="shared" si="6"/>
        <v>(2.9)</v>
      </c>
      <c r="AD47" s="31">
        <v>51.523742026931252</v>
      </c>
      <c r="AE47" s="130"/>
      <c r="AF47" s="31">
        <v>0.94009036829958059</v>
      </c>
      <c r="AG47" s="32">
        <v>0.77491148204350024</v>
      </c>
      <c r="AH47" s="11" t="str">
        <f t="shared" si="7"/>
        <v>(-0.1)</v>
      </c>
      <c r="AI47" s="30">
        <v>235.19999999999996</v>
      </c>
      <c r="AJ47" s="33">
        <v>241.96666666666667</v>
      </c>
      <c r="AK47" s="11" t="str">
        <f t="shared" si="8"/>
        <v>(6.8)</v>
      </c>
    </row>
    <row r="48" spans="1:37" ht="23.1" customHeight="1">
      <c r="A48" s="3">
        <v>40</v>
      </c>
      <c r="B48" s="4" t="s">
        <v>41</v>
      </c>
      <c r="C48" s="10">
        <v>47.380791088050195</v>
      </c>
      <c r="D48" s="48" t="s">
        <v>102</v>
      </c>
      <c r="E48" s="9">
        <v>48.291556863323827</v>
      </c>
      <c r="F48" s="15" t="str">
        <f t="shared" si="0"/>
        <v>(0.9)</v>
      </c>
      <c r="G48" s="53" t="s">
        <v>89</v>
      </c>
      <c r="H48" s="10">
        <v>45.959541274211233</v>
      </c>
      <c r="I48" s="9">
        <v>47.7</v>
      </c>
      <c r="J48" s="15" t="str">
        <f t="shared" si="1"/>
        <v>(1.7)</v>
      </c>
      <c r="K48" s="28">
        <v>45.69239265399554</v>
      </c>
      <c r="L48" s="7">
        <v>47.1</v>
      </c>
      <c r="M48" s="11" t="str">
        <f t="shared" si="2"/>
        <v>(1.4)</v>
      </c>
      <c r="N48" s="28">
        <v>47.352867400437745</v>
      </c>
      <c r="O48" s="130"/>
      <c r="P48" s="28">
        <v>56.841372202519466</v>
      </c>
      <c r="Q48" s="7">
        <v>58.3</v>
      </c>
      <c r="R48" s="11" t="str">
        <f t="shared" si="3"/>
        <v>(1.5)</v>
      </c>
      <c r="S48" s="7">
        <v>41.057781909086955</v>
      </c>
      <c r="T48" s="9">
        <v>41.089971224748986</v>
      </c>
      <c r="U48" s="11" t="str">
        <f t="shared" si="4"/>
        <v>(0)</v>
      </c>
      <c r="X48" s="28">
        <v>49.2</v>
      </c>
      <c r="Y48" s="29">
        <v>53</v>
      </c>
      <c r="Z48" s="15" t="str">
        <f t="shared" si="5"/>
        <v>(3.8)</v>
      </c>
      <c r="AA48" s="28">
        <v>50.2</v>
      </c>
      <c r="AB48" s="9">
        <v>55.4</v>
      </c>
      <c r="AC48" s="15" t="str">
        <f t="shared" si="6"/>
        <v>(5.2)</v>
      </c>
      <c r="AD48" s="31">
        <v>42.23548666602484</v>
      </c>
      <c r="AE48" s="130"/>
      <c r="AF48" s="31">
        <v>0.95902117179641633</v>
      </c>
      <c r="AG48" s="32">
        <v>0.77920219336567142</v>
      </c>
      <c r="AH48" s="11" t="str">
        <f t="shared" si="7"/>
        <v>(-0.2)</v>
      </c>
      <c r="AI48" s="30">
        <v>242.13333333333333</v>
      </c>
      <c r="AJ48" s="33">
        <v>250</v>
      </c>
      <c r="AK48" s="11" t="str">
        <f t="shared" si="8"/>
        <v>(7.9)</v>
      </c>
    </row>
    <row r="49" spans="1:38" ht="23.1" customHeight="1">
      <c r="A49" s="3">
        <v>41</v>
      </c>
      <c r="B49" s="4" t="s">
        <v>42</v>
      </c>
      <c r="C49" s="10">
        <v>50.977285028508319</v>
      </c>
      <c r="D49" s="48" t="s">
        <v>103</v>
      </c>
      <c r="E49" s="9">
        <v>52.093836898953512</v>
      </c>
      <c r="F49" s="15" t="str">
        <f t="shared" si="0"/>
        <v>(1.1)</v>
      </c>
      <c r="G49" s="53" t="s">
        <v>105</v>
      </c>
      <c r="H49" s="10">
        <v>60.547730701011552</v>
      </c>
      <c r="I49" s="9">
        <v>57.2</v>
      </c>
      <c r="J49" s="15" t="str">
        <f t="shared" si="1"/>
        <v>(-3.3)</v>
      </c>
      <c r="K49" s="28">
        <v>66.016774621576403</v>
      </c>
      <c r="L49" s="7">
        <v>66.3</v>
      </c>
      <c r="M49" s="11" t="str">
        <f t="shared" si="2"/>
        <v>(0.3)</v>
      </c>
      <c r="N49" s="28">
        <v>64.191538105044955</v>
      </c>
      <c r="O49" s="130"/>
      <c r="P49" s="28">
        <v>35.540692479561265</v>
      </c>
      <c r="Q49" s="7">
        <v>44.5</v>
      </c>
      <c r="R49" s="11" t="str">
        <f t="shared" si="3"/>
        <v>(9)</v>
      </c>
      <c r="S49" s="7">
        <v>28.589689235347446</v>
      </c>
      <c r="T49" s="9">
        <v>28.289875538564097</v>
      </c>
      <c r="U49" s="11" t="str">
        <f t="shared" si="4"/>
        <v>(-0.3)</v>
      </c>
      <c r="X49" s="28">
        <v>52.1</v>
      </c>
      <c r="Y49" s="29">
        <v>54.9</v>
      </c>
      <c r="Z49" s="15" t="str">
        <f t="shared" si="5"/>
        <v>(2.8)</v>
      </c>
      <c r="AA49" s="28">
        <v>57.8</v>
      </c>
      <c r="AB49" s="9">
        <v>61.4</v>
      </c>
      <c r="AC49" s="15" t="str">
        <f t="shared" si="6"/>
        <v>(3.6)</v>
      </c>
      <c r="AD49" s="31">
        <v>49.358226371061839</v>
      </c>
      <c r="AE49" s="130"/>
      <c r="AF49" s="31">
        <v>0.73067851721112986</v>
      </c>
      <c r="AG49" s="32">
        <v>0.65047335905707715</v>
      </c>
      <c r="AH49" s="11" t="str">
        <f t="shared" si="7"/>
        <v>(0)</v>
      </c>
      <c r="AI49" s="30">
        <v>214.43333333333331</v>
      </c>
      <c r="AJ49" s="33">
        <v>223.56666666666669</v>
      </c>
      <c r="AK49" s="11" t="str">
        <f t="shared" si="8"/>
        <v>(9.2)</v>
      </c>
    </row>
    <row r="50" spans="1:38" ht="23.1" customHeight="1">
      <c r="A50" s="3">
        <v>42</v>
      </c>
      <c r="B50" s="4" t="s">
        <v>43</v>
      </c>
      <c r="C50" s="10">
        <v>45.927393523386158</v>
      </c>
      <c r="D50" s="48" t="s">
        <v>104</v>
      </c>
      <c r="E50" s="9">
        <v>44.019144580367353</v>
      </c>
      <c r="F50" s="15" t="str">
        <f t="shared" si="0"/>
        <v>(-1.9)</v>
      </c>
      <c r="G50" s="53" t="s">
        <v>87</v>
      </c>
      <c r="H50" s="10">
        <v>41.216287158764452</v>
      </c>
      <c r="I50" s="9">
        <v>37.9</v>
      </c>
      <c r="J50" s="15" t="str">
        <f t="shared" si="1"/>
        <v>(-3.3)</v>
      </c>
      <c r="K50" s="28">
        <v>52.10861130385927</v>
      </c>
      <c r="L50" s="7">
        <v>50.3</v>
      </c>
      <c r="M50" s="11" t="str">
        <f t="shared" si="2"/>
        <v>(-1.8)</v>
      </c>
      <c r="N50" s="28">
        <v>56.636187090097629</v>
      </c>
      <c r="O50" s="130"/>
      <c r="P50" s="28">
        <v>45.759871650549698</v>
      </c>
      <c r="Q50" s="7">
        <v>43.1</v>
      </c>
      <c r="R50" s="11" t="str">
        <f t="shared" si="3"/>
        <v>(-2.7)</v>
      </c>
      <c r="S50" s="7">
        <v>33.916010413659748</v>
      </c>
      <c r="T50" s="9">
        <v>32.179942449497958</v>
      </c>
      <c r="U50" s="11" t="str">
        <f t="shared" si="4"/>
        <v>(-1.7)</v>
      </c>
      <c r="X50" s="28">
        <v>48.2</v>
      </c>
      <c r="Y50" s="29">
        <v>51</v>
      </c>
      <c r="Z50" s="15" t="str">
        <f t="shared" si="5"/>
        <v>(2.8)</v>
      </c>
      <c r="AA50" s="28">
        <v>52.6</v>
      </c>
      <c r="AB50" s="9">
        <v>56.4</v>
      </c>
      <c r="AC50" s="15" t="str">
        <f t="shared" si="6"/>
        <v>(3.8)</v>
      </c>
      <c r="AD50" s="31">
        <v>46.162320969518909</v>
      </c>
      <c r="AE50" s="130"/>
      <c r="AF50" s="31">
        <v>0.84022781469533692</v>
      </c>
      <c r="AG50" s="32">
        <v>0.63724544627848656</v>
      </c>
      <c r="AH50" s="11" t="str">
        <f t="shared" si="7"/>
        <v>(-0.2)</v>
      </c>
      <c r="AI50" s="30">
        <v>226.26666666666665</v>
      </c>
      <c r="AJ50" s="33">
        <v>231.6</v>
      </c>
      <c r="AK50" s="11" t="str">
        <f t="shared" si="8"/>
        <v>(5.3)</v>
      </c>
    </row>
    <row r="51" spans="1:38" ht="23.1" customHeight="1">
      <c r="A51" s="3">
        <v>43</v>
      </c>
      <c r="B51" s="4" t="s">
        <v>44</v>
      </c>
      <c r="C51" s="10">
        <v>52.989913845435943</v>
      </c>
      <c r="D51" s="48" t="s">
        <v>105</v>
      </c>
      <c r="E51" s="9">
        <v>51.969974565739015</v>
      </c>
      <c r="F51" s="15" t="str">
        <f t="shared" si="0"/>
        <v>(-1)</v>
      </c>
      <c r="G51" s="53" t="s">
        <v>82</v>
      </c>
      <c r="H51" s="10">
        <v>53.8720644963404</v>
      </c>
      <c r="I51" s="9">
        <v>51.2</v>
      </c>
      <c r="J51" s="15" t="str">
        <f t="shared" si="1"/>
        <v>(-2.7)</v>
      </c>
      <c r="K51" s="28">
        <v>60.829832611475496</v>
      </c>
      <c r="L51" s="7">
        <v>60</v>
      </c>
      <c r="M51" s="11" t="str">
        <f t="shared" si="2"/>
        <v>(-0.8)</v>
      </c>
      <c r="N51" s="28">
        <v>62.197739009117377</v>
      </c>
      <c r="O51" s="130"/>
      <c r="P51" s="28">
        <v>53.323721728618096</v>
      </c>
      <c r="Q51" s="7">
        <v>53</v>
      </c>
      <c r="R51" s="11" t="str">
        <f t="shared" si="3"/>
        <v>(-0.3)</v>
      </c>
      <c r="S51" s="7">
        <v>34.726211381628374</v>
      </c>
      <c r="T51" s="9">
        <v>33.374402828788867</v>
      </c>
      <c r="U51" s="11" t="str">
        <f t="shared" si="4"/>
        <v>(-1.3)</v>
      </c>
      <c r="X51" s="28">
        <v>50.8</v>
      </c>
      <c r="Y51" s="29">
        <v>53.7</v>
      </c>
      <c r="Z51" s="15" t="str">
        <f t="shared" si="5"/>
        <v>(2.9)</v>
      </c>
      <c r="AA51" s="28">
        <v>55.9</v>
      </c>
      <c r="AB51" s="9">
        <v>59.5</v>
      </c>
      <c r="AC51" s="15" t="str">
        <f t="shared" si="6"/>
        <v>(3.6)</v>
      </c>
      <c r="AD51" s="31">
        <v>48.514851485148512</v>
      </c>
      <c r="AE51" s="130"/>
      <c r="AF51" s="31">
        <v>0.92131206309374447</v>
      </c>
      <c r="AG51" s="32">
        <v>0.72994760073969389</v>
      </c>
      <c r="AH51" s="11" t="str">
        <f t="shared" si="7"/>
        <v>(-0.2)</v>
      </c>
      <c r="AI51" s="30">
        <v>228.06666666666663</v>
      </c>
      <c r="AJ51" s="33">
        <v>234.06666666666669</v>
      </c>
      <c r="AK51" s="11" t="str">
        <f t="shared" si="8"/>
        <v>(6)</v>
      </c>
    </row>
    <row r="52" spans="1:38" ht="23.1" customHeight="1">
      <c r="A52" s="3">
        <v>44</v>
      </c>
      <c r="B52" s="4" t="s">
        <v>45</v>
      </c>
      <c r="C52" s="10">
        <v>47.532671004642836</v>
      </c>
      <c r="D52" s="48" t="s">
        <v>106</v>
      </c>
      <c r="E52" s="9">
        <v>45.237354995307754</v>
      </c>
      <c r="F52" s="15" t="str">
        <f t="shared" si="0"/>
        <v>(-2.3)</v>
      </c>
      <c r="G52" s="53" t="s">
        <v>109</v>
      </c>
      <c r="H52" s="10">
        <v>41.380446756811509</v>
      </c>
      <c r="I52" s="9">
        <v>36.299999999999997</v>
      </c>
      <c r="J52" s="15" t="str">
        <f t="shared" si="1"/>
        <v>(-5.1)</v>
      </c>
      <c r="K52" s="28">
        <v>50.431176432773725</v>
      </c>
      <c r="L52" s="7">
        <v>47.3</v>
      </c>
      <c r="M52" s="11" t="str">
        <f t="shared" si="2"/>
        <v>(-3.1)</v>
      </c>
      <c r="N52" s="28">
        <v>58.822092265685981</v>
      </c>
      <c r="O52" s="130"/>
      <c r="P52" s="28">
        <v>53.308677535460824</v>
      </c>
      <c r="Q52" s="7">
        <v>51</v>
      </c>
      <c r="R52" s="11" t="str">
        <f t="shared" si="3"/>
        <v>(-2.3)</v>
      </c>
      <c r="S52" s="7">
        <v>33.720962032482127</v>
      </c>
      <c r="T52" s="9">
        <v>32.744889926189586</v>
      </c>
      <c r="U52" s="11" t="str">
        <f t="shared" si="4"/>
        <v>(-1)</v>
      </c>
      <c r="X52" s="28">
        <v>48.3</v>
      </c>
      <c r="Y52" s="29">
        <v>50.7</v>
      </c>
      <c r="Z52" s="15" t="str">
        <f t="shared" si="5"/>
        <v>(2.4)</v>
      </c>
      <c r="AA52" s="28">
        <v>52</v>
      </c>
      <c r="AB52" s="9">
        <v>55.5</v>
      </c>
      <c r="AC52" s="15" t="str">
        <f t="shared" si="6"/>
        <v>(3.5)</v>
      </c>
      <c r="AD52" s="31">
        <v>47.086956521739133</v>
      </c>
      <c r="AE52" s="130"/>
      <c r="AF52" s="31">
        <v>0.9211507897894976</v>
      </c>
      <c r="AG52" s="32">
        <v>0.71126465921847881</v>
      </c>
      <c r="AH52" s="11" t="str">
        <f t="shared" si="7"/>
        <v>(-0.2)</v>
      </c>
      <c r="AI52" s="30">
        <v>225.83333333333334</v>
      </c>
      <c r="AJ52" s="33">
        <v>232.76666666666665</v>
      </c>
      <c r="AK52" s="11" t="str">
        <f t="shared" si="8"/>
        <v>(7)</v>
      </c>
    </row>
    <row r="53" spans="1:38" ht="23.1" customHeight="1">
      <c r="A53" s="3">
        <v>45</v>
      </c>
      <c r="B53" s="4" t="s">
        <v>46</v>
      </c>
      <c r="C53" s="10">
        <v>49.01928596337526</v>
      </c>
      <c r="D53" s="48" t="s">
        <v>107</v>
      </c>
      <c r="E53" s="9">
        <v>46.91014889831618</v>
      </c>
      <c r="F53" s="15" t="str">
        <f t="shared" si="0"/>
        <v>(-2.1)</v>
      </c>
      <c r="G53" s="53" t="s">
        <v>102</v>
      </c>
      <c r="H53" s="10">
        <v>54.703000057023644</v>
      </c>
      <c r="I53" s="9">
        <v>48.1</v>
      </c>
      <c r="J53" s="15" t="str">
        <f t="shared" si="1"/>
        <v>(-6.6)</v>
      </c>
      <c r="K53" s="28">
        <v>61.828850492889515</v>
      </c>
      <c r="L53" s="7">
        <v>59</v>
      </c>
      <c r="M53" s="11" t="str">
        <f t="shared" si="2"/>
        <v>(-2.8)</v>
      </c>
      <c r="N53" s="28">
        <v>56.762740939247934</v>
      </c>
      <c r="O53" s="130"/>
      <c r="P53" s="28">
        <v>44.142379833368764</v>
      </c>
      <c r="Q53" s="7">
        <v>45.6</v>
      </c>
      <c r="R53" s="11" t="str">
        <f t="shared" si="3"/>
        <v>(1.5)</v>
      </c>
      <c r="S53" s="7">
        <v>27.659458494346438</v>
      </c>
      <c r="T53" s="9">
        <v>25.077745599660169</v>
      </c>
      <c r="U53" s="11" t="str">
        <f t="shared" si="4"/>
        <v>(-2.6)</v>
      </c>
      <c r="X53" s="28">
        <v>51</v>
      </c>
      <c r="Y53" s="29">
        <v>53.1</v>
      </c>
      <c r="Z53" s="15" t="str">
        <f t="shared" si="5"/>
        <v>(2.1)</v>
      </c>
      <c r="AA53" s="28">
        <v>56.3</v>
      </c>
      <c r="AB53" s="9">
        <v>59.1</v>
      </c>
      <c r="AC53" s="15" t="str">
        <f t="shared" si="6"/>
        <v>(2.8)</v>
      </c>
      <c r="AD53" s="31">
        <v>46.215853112404837</v>
      </c>
      <c r="AE53" s="130"/>
      <c r="AF53" s="31">
        <v>0.82288835041021413</v>
      </c>
      <c r="AG53" s="32">
        <v>0.66059273222326942</v>
      </c>
      <c r="AH53" s="11" t="str">
        <f t="shared" si="7"/>
        <v>(-0.1)</v>
      </c>
      <c r="AI53" s="30">
        <v>212.36666666666667</v>
      </c>
      <c r="AJ53" s="33">
        <v>216.93333333333331</v>
      </c>
      <c r="AK53" s="11" t="str">
        <f t="shared" si="8"/>
        <v>(4.5)</v>
      </c>
    </row>
    <row r="54" spans="1:38" ht="23.1" customHeight="1">
      <c r="A54" s="3">
        <v>46</v>
      </c>
      <c r="B54" s="4" t="s">
        <v>47</v>
      </c>
      <c r="C54" s="10">
        <v>44.559836947819825</v>
      </c>
      <c r="D54" s="48" t="s">
        <v>108</v>
      </c>
      <c r="E54" s="9">
        <v>43.336880368025469</v>
      </c>
      <c r="F54" s="15" t="str">
        <f t="shared" si="0"/>
        <v>(-1.3)</v>
      </c>
      <c r="G54" s="53" t="s">
        <v>100</v>
      </c>
      <c r="H54" s="10">
        <v>44.785630196406572</v>
      </c>
      <c r="I54" s="9">
        <v>43.9</v>
      </c>
      <c r="J54" s="15" t="str">
        <f t="shared" si="1"/>
        <v>(-0.9)</v>
      </c>
      <c r="K54" s="28">
        <v>54.945260559597429</v>
      </c>
      <c r="L54" s="7">
        <v>54.9</v>
      </c>
      <c r="M54" s="11" t="str">
        <f t="shared" si="2"/>
        <v>(0)</v>
      </c>
      <c r="N54" s="28">
        <v>47.14063278542374</v>
      </c>
      <c r="O54" s="130"/>
      <c r="P54" s="28">
        <v>44.90736905841807</v>
      </c>
      <c r="Q54" s="7">
        <v>41</v>
      </c>
      <c r="R54" s="11" t="str">
        <f t="shared" si="3"/>
        <v>(-3.9)</v>
      </c>
      <c r="S54" s="7">
        <v>31.020292139253357</v>
      </c>
      <c r="T54" s="9">
        <v>29.742597621485459</v>
      </c>
      <c r="U54" s="11" t="str">
        <f t="shared" si="4"/>
        <v>(-1.3)</v>
      </c>
      <c r="X54" s="28">
        <v>49</v>
      </c>
      <c r="Y54" s="29">
        <v>52.2</v>
      </c>
      <c r="Z54" s="15" t="str">
        <f t="shared" si="5"/>
        <v>(3.2)</v>
      </c>
      <c r="AA54" s="28">
        <v>53.7</v>
      </c>
      <c r="AB54" s="9">
        <v>57.8</v>
      </c>
      <c r="AC54" s="15" t="str">
        <f t="shared" si="6"/>
        <v>(4.1)</v>
      </c>
      <c r="AD54" s="31">
        <v>42.145711650783888</v>
      </c>
      <c r="AE54" s="130"/>
      <c r="AF54" s="31">
        <v>0.83108901220358533</v>
      </c>
      <c r="AG54" s="32">
        <v>0.61751955383642565</v>
      </c>
      <c r="AH54" s="11" t="str">
        <f t="shared" si="7"/>
        <v>(-0.2)</v>
      </c>
      <c r="AI54" s="30">
        <v>219.83333333333334</v>
      </c>
      <c r="AJ54" s="33">
        <v>226.56666666666669</v>
      </c>
      <c r="AK54" s="11" t="str">
        <f t="shared" si="8"/>
        <v>(6.8)</v>
      </c>
    </row>
    <row r="55" spans="1:38" ht="23.1" customHeight="1">
      <c r="A55" s="44">
        <v>47</v>
      </c>
      <c r="B55" s="45" t="s">
        <v>48</v>
      </c>
      <c r="C55" s="54">
        <v>45.538361103817671</v>
      </c>
      <c r="D55" s="57" t="s">
        <v>109</v>
      </c>
      <c r="E55" s="23">
        <v>50.009044531987115</v>
      </c>
      <c r="F55" s="58" t="str">
        <f t="shared" si="0"/>
        <v>(4.5)</v>
      </c>
      <c r="G55" s="59" t="s">
        <v>77</v>
      </c>
      <c r="H55" s="10">
        <v>63.214307159630707</v>
      </c>
      <c r="I55" s="9">
        <v>64.3</v>
      </c>
      <c r="J55" s="15" t="str">
        <f t="shared" si="1"/>
        <v>(1.1)</v>
      </c>
      <c r="K55" s="28">
        <v>56.284014588383251</v>
      </c>
      <c r="L55" s="7">
        <v>58.7</v>
      </c>
      <c r="M55" s="11" t="str">
        <f t="shared" si="2"/>
        <v>(2.4)</v>
      </c>
      <c r="N55" s="28">
        <v>42.632471022475642</v>
      </c>
      <c r="O55" s="131"/>
      <c r="P55" s="28">
        <v>33.490460095312002</v>
      </c>
      <c r="Q55" s="7">
        <v>52.3</v>
      </c>
      <c r="R55" s="11" t="str">
        <f t="shared" si="3"/>
        <v>(18.8)</v>
      </c>
      <c r="S55" s="7">
        <v>32.070552653286761</v>
      </c>
      <c r="T55" s="9">
        <v>32.066952954159632</v>
      </c>
      <c r="U55" s="11" t="str">
        <f t="shared" si="4"/>
        <v>(0)</v>
      </c>
      <c r="X55" s="28">
        <v>52.7</v>
      </c>
      <c r="Y55" s="29">
        <v>56.3</v>
      </c>
      <c r="Z55" s="15" t="str">
        <f t="shared" si="5"/>
        <v>(3.6)</v>
      </c>
      <c r="AA55" s="28">
        <v>54.2</v>
      </c>
      <c r="AB55" s="9">
        <v>59</v>
      </c>
      <c r="AC55" s="15" t="str">
        <f t="shared" si="6"/>
        <v>(4.8)</v>
      </c>
      <c r="AD55" s="31">
        <v>40.238764044943821</v>
      </c>
      <c r="AE55" s="131"/>
      <c r="AF55" s="31">
        <v>0.70870008688753727</v>
      </c>
      <c r="AG55" s="32">
        <v>0.72352389878163081</v>
      </c>
      <c r="AH55" s="11" t="str">
        <f t="shared" si="7"/>
        <v>(0)</v>
      </c>
      <c r="AI55" s="30">
        <v>222.16666666666666</v>
      </c>
      <c r="AJ55" s="33">
        <v>231.36666666666667</v>
      </c>
      <c r="AK55" s="11" t="str">
        <f t="shared" si="8"/>
        <v>(9.2)</v>
      </c>
    </row>
    <row r="56" spans="1:38" ht="9.75" customHeight="1">
      <c r="B56" s="17"/>
      <c r="C56" s="18"/>
      <c r="D56" s="18"/>
      <c r="E56" s="18"/>
      <c r="F56" s="19"/>
      <c r="G56" s="19"/>
      <c r="H56" s="18"/>
      <c r="I56" s="18"/>
      <c r="J56" s="19"/>
      <c r="K56" s="18"/>
      <c r="L56" s="18"/>
      <c r="M56" s="19"/>
      <c r="N56" s="18"/>
      <c r="O56" s="20"/>
      <c r="P56" s="18"/>
      <c r="Q56" s="18"/>
      <c r="R56" s="19"/>
      <c r="S56" s="18"/>
      <c r="T56" s="18"/>
      <c r="U56" s="19"/>
    </row>
    <row r="57" spans="1:38" s="64" customFormat="1" ht="18.75" customHeight="1">
      <c r="A57" s="84" t="s">
        <v>126</v>
      </c>
      <c r="B57" s="72"/>
      <c r="C57" s="67">
        <f>STDEVP(C9:C55)</f>
        <v>4.8149018051864676</v>
      </c>
      <c r="D57" s="68"/>
      <c r="E57" s="67">
        <f>STDEVP(E9:E55)</f>
        <v>5.3851122452169928</v>
      </c>
      <c r="F57" s="15" t="str">
        <f>"("&amp;ROUND(ROUND(E57,1)-ROUND(C57,1),1)&amp;")"</f>
        <v>(0.6)</v>
      </c>
      <c r="G57" s="65"/>
      <c r="H57" s="70">
        <f>STDEVP(H9:H55)</f>
        <v>10.000000000000043</v>
      </c>
      <c r="I57" s="67">
        <f>STDEVP(I9:I55)</f>
        <v>9.9967581888834367</v>
      </c>
      <c r="J57" s="11" t="str">
        <f t="shared" ref="J57:J60" si="9">"("&amp;ROUND(ROUND(I57,1)-ROUND(H57,1),1)&amp;")"</f>
        <v>(0)</v>
      </c>
      <c r="K57" s="70">
        <f>STDEVP(K9:K55)</f>
        <v>9.9999999999999361</v>
      </c>
      <c r="L57" s="67">
        <f>STDEVP(L9:L55)</f>
        <v>10.003859372962335</v>
      </c>
      <c r="M57" s="11" t="str">
        <f t="shared" ref="M57:M60" si="10">"("&amp;ROUND(ROUND(L57,1)-ROUND(K57,1),1)&amp;")"</f>
        <v>(0)</v>
      </c>
      <c r="N57" s="70">
        <f>STDEVP(N9:N55)</f>
        <v>9.9999999999998312</v>
      </c>
      <c r="O57" s="88"/>
      <c r="P57" s="70">
        <f>STDEVP(P9:P55)</f>
        <v>10.000000000000043</v>
      </c>
      <c r="Q57" s="67">
        <f>STDEVP(Q9:Q55)</f>
        <v>10.003740359788248</v>
      </c>
      <c r="R57" s="11" t="str">
        <f t="shared" ref="R57:R60" si="11">"("&amp;ROUND(ROUND(Q57,1)-ROUND(P57,1),1)&amp;")"</f>
        <v>(0)</v>
      </c>
      <c r="S57" s="70">
        <f>STDEVP(S9:S55)</f>
        <v>10.000000000000064</v>
      </c>
      <c r="T57" s="67">
        <f>STDEVP(T9:T55)</f>
        <v>9.9999999999999893</v>
      </c>
      <c r="U57" s="11" t="str">
        <f t="shared" si="4"/>
        <v>(0)</v>
      </c>
      <c r="V57" s="63"/>
      <c r="W57" s="71"/>
      <c r="X57" s="70">
        <f>STDEVP(X9:X55)</f>
        <v>2.0157078945075555</v>
      </c>
      <c r="Y57" s="67">
        <f>STDEVP(Y9:Y55)</f>
        <v>2.0043546978117694</v>
      </c>
      <c r="Z57" s="15" t="str">
        <f t="shared" ref="Z57:Z60" si="12">"("&amp;ROUND(ROUND(Y57,1)-ROUND(X57,1),1)&amp;")"</f>
        <v>(0)</v>
      </c>
      <c r="AA57" s="70">
        <f>STDEVP(AA9:AA55)</f>
        <v>3.7569214832407467</v>
      </c>
      <c r="AB57" s="67">
        <f>STDEVP(AB9:AB55)</f>
        <v>3.1291254344638251</v>
      </c>
      <c r="AC57" s="15" t="str">
        <f t="shared" ref="AC57:AC60" si="13">"("&amp;ROUND(ROUND(AB57,1)-ROUND(AA57,1),1)&amp;")"</f>
        <v>(-0.7)</v>
      </c>
      <c r="AD57" s="70">
        <f>STDEVP(AD9:AD55)</f>
        <v>4.2299893085314357</v>
      </c>
      <c r="AE57" s="88"/>
      <c r="AF57" s="70">
        <f>STDEVP(AF9:AF55)</f>
        <v>0.10719970327480921</v>
      </c>
      <c r="AG57" s="67">
        <f>STDEVP(AG9:AG55)</f>
        <v>9.3680708169709193E-2</v>
      </c>
      <c r="AH57" s="15" t="str">
        <f t="shared" ref="AH57:AH60" si="14">"("&amp;ROUND(ROUND(AG57,1)-ROUND(AF57,1),1)&amp;")"</f>
        <v>(0)</v>
      </c>
      <c r="AI57" s="70">
        <f>STDEVP(AI9:AI55)</f>
        <v>22.216710065319131</v>
      </c>
      <c r="AJ57" s="67">
        <f>STDEVP(AJ9:AJ55)</f>
        <v>20.650887291305754</v>
      </c>
      <c r="AK57" s="11" t="str">
        <f t="shared" ref="AK57:AK60" si="15">"("&amp;ROUND(ROUND(AJ57,1)-ROUND(AI57,1),1)&amp;")"</f>
        <v>(-1.5)</v>
      </c>
      <c r="AL57" s="63"/>
    </row>
    <row r="58" spans="1:38" s="64" customFormat="1" ht="18.75" customHeight="1">
      <c r="A58" s="66" t="s">
        <v>127</v>
      </c>
      <c r="B58" s="72"/>
      <c r="C58" s="8">
        <f>AVERAGE(C9:C55)</f>
        <v>49.18744206673334</v>
      </c>
      <c r="D58" s="69"/>
      <c r="E58" s="8">
        <f>AVERAGE(E9:E55)</f>
        <v>48.681202976761277</v>
      </c>
      <c r="F58" s="15" t="str">
        <f>"("&amp;ROUND(ROUND(E58,1)-ROUND(C58,1),1)&amp;")"</f>
        <v>(-0.5)</v>
      </c>
      <c r="G58" s="65"/>
      <c r="H58" s="21">
        <f>AVERAGE(H9:H55)</f>
        <v>49.896374076696667</v>
      </c>
      <c r="I58" s="8">
        <f>AVERAGE(I9:I55)</f>
        <v>47.659574468085104</v>
      </c>
      <c r="J58" s="11" t="str">
        <f t="shared" si="9"/>
        <v>(-2.2)</v>
      </c>
      <c r="K58" s="21">
        <f>AVERAGE(K9:K55)</f>
        <v>54.793043491314961</v>
      </c>
      <c r="L58" s="8">
        <f>AVERAGE(L9:L55)</f>
        <v>53.936170212765965</v>
      </c>
      <c r="M58" s="11" t="str">
        <f t="shared" si="10"/>
        <v>(-0.9)</v>
      </c>
      <c r="N58" s="21">
        <f>AVERAGE(N9:N55)</f>
        <v>53.316743957597033</v>
      </c>
      <c r="O58" s="8"/>
      <c r="P58" s="21">
        <f>AVERAGE(P9:P55)</f>
        <v>46.912212729582606</v>
      </c>
      <c r="Q58" s="8">
        <f>AVERAGE(Q9:Q55)</f>
        <v>48.291489361702133</v>
      </c>
      <c r="R58" s="11" t="str">
        <f t="shared" si="11"/>
        <v>(1.4)</v>
      </c>
      <c r="S58" s="21">
        <f>AVERAGE(S9:S55)</f>
        <v>41.018836078475367</v>
      </c>
      <c r="T58" s="8">
        <f>AVERAGE(T9:T55)</f>
        <v>40.198762287353965</v>
      </c>
      <c r="U58" s="11" t="str">
        <f t="shared" si="4"/>
        <v>(-0.8)</v>
      </c>
      <c r="V58" s="63"/>
      <c r="W58" s="71"/>
      <c r="X58" s="21">
        <f>AVERAGE(X9:X55)</f>
        <v>49.989361702127667</v>
      </c>
      <c r="Y58" s="8">
        <f>AVERAGE(Y9:Y55)</f>
        <v>52.985106382978728</v>
      </c>
      <c r="Z58" s="15" t="str">
        <f t="shared" si="12"/>
        <v>(3)</v>
      </c>
      <c r="AA58" s="21">
        <f>AVERAGE(AA9:AA55)</f>
        <v>53.614893617021266</v>
      </c>
      <c r="AB58" s="8">
        <f>AVERAGE(AB9:AB55)</f>
        <v>57.553191489361708</v>
      </c>
      <c r="AC58" s="15" t="str">
        <f t="shared" si="13"/>
        <v>(4)</v>
      </c>
      <c r="AD58" s="21">
        <f>AVERAGE(AD9:AD55)</f>
        <v>44.758200073443334</v>
      </c>
      <c r="AE58" s="8"/>
      <c r="AF58" s="21">
        <f>AVERAGE(AF9:AF55)</f>
        <v>0.85258087686970718</v>
      </c>
      <c r="AG58" s="8">
        <f>AVERAGE(AG9:AG55)</f>
        <v>0.68571820527115068</v>
      </c>
      <c r="AH58" s="15" t="str">
        <f t="shared" si="14"/>
        <v>(-0.2)</v>
      </c>
      <c r="AI58" s="21">
        <f>AVERAGE(AI9:AI55)</f>
        <v>242.0468085106383</v>
      </c>
      <c r="AJ58" s="8">
        <f>AVERAGE(AJ9:AJ55)</f>
        <v>248.15957446808522</v>
      </c>
      <c r="AK58" s="11" t="str">
        <f>"("&amp;ROUND(ROUND(AJ58,1)-ROUND(AI58,1),1)&amp;")"</f>
        <v>(6.2)</v>
      </c>
      <c r="AL58" s="63"/>
    </row>
    <row r="59" spans="1:38" s="64" customFormat="1" ht="18.75" customHeight="1">
      <c r="A59" s="66" t="s">
        <v>128</v>
      </c>
      <c r="B59" s="72"/>
      <c r="C59" s="8">
        <f>MIN(C9:C55)</f>
        <v>41.030842912373721</v>
      </c>
      <c r="D59" s="69"/>
      <c r="E59" s="8">
        <f>MIN(E9:E55)</f>
        <v>39.830949963839245</v>
      </c>
      <c r="F59" s="15" t="str">
        <f>"("&amp;ROUND(ROUND(E59,1)-ROUND(C59,1),1)&amp;")"</f>
        <v>(-1.2)</v>
      </c>
      <c r="G59" s="65"/>
      <c r="H59" s="21">
        <f>MIN(H9:H55)</f>
        <v>20.687367906531556</v>
      </c>
      <c r="I59" s="8">
        <f>MIN(I9:I55)</f>
        <v>22.3</v>
      </c>
      <c r="J59" s="11" t="str">
        <f t="shared" si="9"/>
        <v>(1.6)</v>
      </c>
      <c r="K59" s="21">
        <f>MIN(K9:K55)</f>
        <v>28.242547351108747</v>
      </c>
      <c r="L59" s="8">
        <f>MIN(L9:L55)</f>
        <v>26.2</v>
      </c>
      <c r="M59" s="11" t="str">
        <f t="shared" si="10"/>
        <v>(-2)</v>
      </c>
      <c r="N59" s="21">
        <f>MIN(N9:N55)</f>
        <v>38.368575269270131</v>
      </c>
      <c r="O59" s="8"/>
      <c r="P59" s="21">
        <f>MIN(P9:P55)</f>
        <v>32.982831694013392</v>
      </c>
      <c r="Q59" s="8">
        <f>MIN(Q9:Q55)</f>
        <v>30.8</v>
      </c>
      <c r="R59" s="11" t="str">
        <f t="shared" si="11"/>
        <v>(-2.2)</v>
      </c>
      <c r="S59" s="21">
        <f>MIN(S9:S55)</f>
        <v>25.558937466279623</v>
      </c>
      <c r="T59" s="8">
        <f>MIN(T9:T55)</f>
        <v>25.077745599660169</v>
      </c>
      <c r="U59" s="11" t="str">
        <f t="shared" si="4"/>
        <v>(-0.5)</v>
      </c>
      <c r="V59" s="63"/>
      <c r="W59" s="71"/>
      <c r="X59" s="21">
        <f>MIN(X9:X55)</f>
        <v>44.1</v>
      </c>
      <c r="Y59" s="8">
        <f>MIN(Y9:Y55)</f>
        <v>47.9</v>
      </c>
      <c r="Z59" s="15" t="str">
        <f t="shared" si="12"/>
        <v>(3.8)</v>
      </c>
      <c r="AA59" s="21">
        <f>MIN(AA9:AA55)</f>
        <v>43.6</v>
      </c>
      <c r="AB59" s="8">
        <f>MIN(AB9:AB55)</f>
        <v>48.9</v>
      </c>
      <c r="AC59" s="15" t="str">
        <f t="shared" si="13"/>
        <v>(5.3)</v>
      </c>
      <c r="AD59" s="21">
        <f>MIN(AD9:AD55)</f>
        <v>38.435140700068629</v>
      </c>
      <c r="AE59" s="8"/>
      <c r="AF59" s="21">
        <f>MIN(AF9:AF55)</f>
        <v>0.70325832548822964</v>
      </c>
      <c r="AG59" s="8">
        <f>MIN(AG9:AG55)</f>
        <v>0.5222723314591643</v>
      </c>
      <c r="AH59" s="15" t="str">
        <f t="shared" si="14"/>
        <v>(-0.2)</v>
      </c>
      <c r="AI59" s="21">
        <f>MIN(AI9:AI55)</f>
        <v>207.70000000000002</v>
      </c>
      <c r="AJ59" s="8">
        <f>MIN(AJ9:AJ55)</f>
        <v>216.93333333333331</v>
      </c>
      <c r="AK59" s="11" t="str">
        <f t="shared" si="15"/>
        <v>(9.2)</v>
      </c>
      <c r="AL59" s="63"/>
    </row>
    <row r="60" spans="1:38" s="64" customFormat="1" ht="18.75" customHeight="1">
      <c r="A60" s="66" t="s">
        <v>129</v>
      </c>
      <c r="B60" s="72"/>
      <c r="C60" s="8">
        <f>MAX(C9:C55)</f>
        <v>68.151755999004735</v>
      </c>
      <c r="D60" s="69"/>
      <c r="E60" s="8">
        <f>MAX(E9:E55)</f>
        <v>71.286796186930133</v>
      </c>
      <c r="F60" s="15" t="str">
        <f>"("&amp;ROUND(ROUND(E60,1)-ROUND(C60,1),1)&amp;")"</f>
        <v>(3.1)</v>
      </c>
      <c r="G60" s="65"/>
      <c r="H60" s="21">
        <f>MAX(H9:H55)</f>
        <v>69.465021704071319</v>
      </c>
      <c r="I60" s="8">
        <f>MAX(I9:I55)</f>
        <v>73.8</v>
      </c>
      <c r="J60" s="11" t="str">
        <f t="shared" si="9"/>
        <v>(4.3)</v>
      </c>
      <c r="K60" s="21">
        <f>MAX(K9:K55)</f>
        <v>74.51430500185792</v>
      </c>
      <c r="L60" s="8">
        <f>MAX(L9:L55)</f>
        <v>75.400000000000006</v>
      </c>
      <c r="M60" s="11" t="str">
        <f t="shared" si="10"/>
        <v>(0.9)</v>
      </c>
      <c r="N60" s="21">
        <f>MAX(N9:N55)</f>
        <v>73.554491014249592</v>
      </c>
      <c r="O60" s="8"/>
      <c r="P60" s="21">
        <f>MAX(P9:P55)</f>
        <v>82.095598749479421</v>
      </c>
      <c r="Q60" s="8">
        <f>MAX(Q9:Q55)</f>
        <v>86.4</v>
      </c>
      <c r="R60" s="11" t="str">
        <f t="shared" si="11"/>
        <v>(4.3)</v>
      </c>
      <c r="S60" s="21">
        <f>MAX(S9:S55)</f>
        <v>77.171739870207233</v>
      </c>
      <c r="T60" s="8">
        <f>MAX(T9:T55)</f>
        <v>77.020630742337389</v>
      </c>
      <c r="U60" s="11" t="str">
        <f t="shared" si="4"/>
        <v>(-0.2)</v>
      </c>
      <c r="V60" s="63"/>
      <c r="W60" s="71"/>
      <c r="X60" s="21">
        <f>MAX(X9:X55)</f>
        <v>53.9</v>
      </c>
      <c r="Y60" s="8">
        <f>MAX(Y9:Y55)</f>
        <v>58.2</v>
      </c>
      <c r="Z60" s="15" t="str">
        <f t="shared" si="12"/>
        <v>(4.3)</v>
      </c>
      <c r="AA60" s="21">
        <f>MAX(AA9:AA55)</f>
        <v>61</v>
      </c>
      <c r="AB60" s="8">
        <f>MAX(AB9:AB55)</f>
        <v>64.3</v>
      </c>
      <c r="AC60" s="15" t="str">
        <f t="shared" si="13"/>
        <v>(3.3)</v>
      </c>
      <c r="AD60" s="21">
        <f>MAX(AD9:AD55)</f>
        <v>53.318745441283731</v>
      </c>
      <c r="AE60" s="8"/>
      <c r="AF60" s="21">
        <f>MAX(AF9:AF55)</f>
        <v>1.229745731023308</v>
      </c>
      <c r="AG60" s="8">
        <f>MAX(AG9:AG55)</f>
        <v>1.0426443247235442</v>
      </c>
      <c r="AH60" s="15" t="str">
        <f t="shared" si="14"/>
        <v>(-0.2)</v>
      </c>
      <c r="AI60" s="21">
        <f>MAX(AI9:AI55)</f>
        <v>322.36666666666662</v>
      </c>
      <c r="AJ60" s="8">
        <f>MAX(AJ9:AJ55)</f>
        <v>324.20000000000005</v>
      </c>
      <c r="AK60" s="11" t="str">
        <f t="shared" si="15"/>
        <v>(1.8)</v>
      </c>
      <c r="AL60" s="63"/>
    </row>
    <row r="61" spans="1:38" ht="45" customHeight="1">
      <c r="A61" s="123" t="s">
        <v>61</v>
      </c>
      <c r="B61" s="124"/>
      <c r="C61" s="112">
        <f>AVERAGE(C33:C39,C44)</f>
        <v>48.041052167409454</v>
      </c>
      <c r="D61" s="115"/>
      <c r="E61" s="112">
        <f>AVERAGE(E33:E39,E44)</f>
        <v>47.570986339009934</v>
      </c>
      <c r="F61" s="113" t="str">
        <f>"("&amp;ROUND(ROUND(E61,1)-ROUND(C61,1),1)&amp;")"</f>
        <v>(-0.4)</v>
      </c>
      <c r="G61" s="113"/>
      <c r="H61" s="111">
        <f>AVERAGE(H33:H39,H44)</f>
        <v>42.167298242932105</v>
      </c>
      <c r="I61" s="112">
        <f>AVERAGE(I33:I39,I44)</f>
        <v>41.637500000000003</v>
      </c>
      <c r="J61" s="113" t="str">
        <f t="shared" si="1"/>
        <v>(-0.6)</v>
      </c>
      <c r="K61" s="111">
        <f>AVERAGE(K33:K39,K44)</f>
        <v>46.747615795711724</v>
      </c>
      <c r="L61" s="112">
        <f>AVERAGE(L33:L39,L44)</f>
        <v>46.125</v>
      </c>
      <c r="M61" s="114" t="str">
        <f t="shared" si="2"/>
        <v>(-0.6)</v>
      </c>
      <c r="N61" s="111">
        <f>AVERAGE(N33:N39,N44)</f>
        <v>49.59868196439691</v>
      </c>
      <c r="O61" s="87"/>
      <c r="P61" s="111">
        <f>AVERAGE(P33:P39,P44)</f>
        <v>53.998487034472795</v>
      </c>
      <c r="Q61" s="112">
        <f>AVERAGE(Q33:Q39,Q44)</f>
        <v>54.462500000000006</v>
      </c>
      <c r="R61" s="114" t="str">
        <f t="shared" si="3"/>
        <v>(0.5)</v>
      </c>
      <c r="S61" s="111">
        <f>AVERAGE(S33:S39,S44)</f>
        <v>47.693177799533757</v>
      </c>
      <c r="T61" s="112">
        <f>AVERAGE(T33:T39,T44)</f>
        <v>46.017120289323948</v>
      </c>
      <c r="U61" s="113" t="str">
        <f t="shared" si="4"/>
        <v>(-1.7)</v>
      </c>
      <c r="V61" s="89"/>
      <c r="W61" s="90"/>
      <c r="X61" s="111">
        <f>AVERAGE(X33:X39,X44)</f>
        <v>48.4375</v>
      </c>
      <c r="Y61" s="112">
        <f>AVERAGE(Y33:Y39,Y44)</f>
        <v>51.774999999999999</v>
      </c>
      <c r="Z61" s="113" t="str">
        <f t="shared" si="5"/>
        <v>(3.4)</v>
      </c>
      <c r="AA61" s="111">
        <f>AVERAGE(AA33:AA39,AA44)</f>
        <v>50.587499999999999</v>
      </c>
      <c r="AB61" s="112">
        <f>AVERAGE(AB33:AB39,AB44)</f>
        <v>55.112499999999997</v>
      </c>
      <c r="AC61" s="113" t="str">
        <f t="shared" si="6"/>
        <v>(4.5)</v>
      </c>
      <c r="AD61" s="111">
        <f>AVERAGE(AD33:AD39,AD44)</f>
        <v>43.185463825473981</v>
      </c>
      <c r="AE61" s="87"/>
      <c r="AF61" s="111">
        <f>AVERAGE(AF33:AF39,AF44)</f>
        <v>0.92854552715052041</v>
      </c>
      <c r="AG61" s="112">
        <f>AVERAGE(AG33:AG39,AG44)</f>
        <v>0.74337397948579897</v>
      </c>
      <c r="AH61" s="113" t="str">
        <f t="shared" si="7"/>
        <v>(-0.2)</v>
      </c>
      <c r="AI61" s="111">
        <f>AVERAGE(AI33:AI39,AI44)</f>
        <v>256.875</v>
      </c>
      <c r="AJ61" s="112">
        <f>AVERAGE(AJ33:AJ39,AJ44)</f>
        <v>260.17500000000001</v>
      </c>
      <c r="AK61" s="114" t="str">
        <f t="shared" si="8"/>
        <v>(3.3)</v>
      </c>
    </row>
    <row r="63" spans="1:38" ht="3.75" customHeight="1"/>
    <row r="64" spans="1:38" ht="26.25" customHeight="1">
      <c r="A64" s="60" t="s">
        <v>132</v>
      </c>
      <c r="B64" s="14"/>
      <c r="W64" s="40" t="s">
        <v>131</v>
      </c>
    </row>
    <row r="65" spans="1:37" ht="22.5" customHeight="1">
      <c r="A65" s="126" t="s">
        <v>0</v>
      </c>
      <c r="B65" s="128"/>
      <c r="C65" s="134" t="s">
        <v>50</v>
      </c>
      <c r="D65" s="135"/>
      <c r="E65" s="135"/>
      <c r="F65" s="135"/>
      <c r="G65" s="136"/>
      <c r="H65" s="157" t="s">
        <v>51</v>
      </c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9"/>
      <c r="X65" s="147" t="s">
        <v>62</v>
      </c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7"/>
      <c r="AK65" s="147"/>
    </row>
    <row r="66" spans="1:37" ht="68.25" customHeight="1">
      <c r="A66" s="148"/>
      <c r="B66" s="162"/>
      <c r="C66" s="137"/>
      <c r="D66" s="138"/>
      <c r="E66" s="138"/>
      <c r="F66" s="138"/>
      <c r="G66" s="139"/>
      <c r="H66" s="132" t="s">
        <v>118</v>
      </c>
      <c r="I66" s="125"/>
      <c r="J66" s="125"/>
      <c r="K66" s="132" t="s">
        <v>119</v>
      </c>
      <c r="L66" s="125"/>
      <c r="M66" s="133"/>
      <c r="N66" s="125" t="s">
        <v>120</v>
      </c>
      <c r="O66" s="125"/>
      <c r="P66" s="132" t="s">
        <v>121</v>
      </c>
      <c r="Q66" s="125"/>
      <c r="R66" s="133"/>
      <c r="S66" s="125" t="s">
        <v>122</v>
      </c>
      <c r="T66" s="125"/>
      <c r="U66" s="133"/>
      <c r="X66" s="132" t="s">
        <v>118</v>
      </c>
      <c r="Y66" s="125"/>
      <c r="Z66" s="125"/>
      <c r="AA66" s="132" t="s">
        <v>119</v>
      </c>
      <c r="AB66" s="125"/>
      <c r="AC66" s="133"/>
      <c r="AD66" s="125" t="s">
        <v>123</v>
      </c>
      <c r="AE66" s="125"/>
      <c r="AF66" s="132" t="s">
        <v>124</v>
      </c>
      <c r="AG66" s="125"/>
      <c r="AH66" s="133"/>
      <c r="AI66" s="132" t="s">
        <v>125</v>
      </c>
      <c r="AJ66" s="125"/>
      <c r="AK66" s="133"/>
    </row>
    <row r="67" spans="1:37" ht="38.25" customHeight="1">
      <c r="A67" s="148"/>
      <c r="B67" s="162"/>
      <c r="C67" s="134" t="s">
        <v>60</v>
      </c>
      <c r="D67" s="144"/>
      <c r="E67" s="142" t="s">
        <v>110</v>
      </c>
      <c r="F67" s="135"/>
      <c r="G67" s="55"/>
      <c r="H67" s="140" t="s">
        <v>54</v>
      </c>
      <c r="I67" s="142" t="s">
        <v>55</v>
      </c>
      <c r="J67" s="155" t="s">
        <v>52</v>
      </c>
      <c r="K67" s="140" t="s">
        <v>54</v>
      </c>
      <c r="L67" s="142" t="s">
        <v>55</v>
      </c>
      <c r="M67" s="155" t="s">
        <v>52</v>
      </c>
      <c r="N67" s="140" t="s">
        <v>58</v>
      </c>
      <c r="O67" s="160" t="s">
        <v>59</v>
      </c>
      <c r="P67" s="140" t="s">
        <v>54</v>
      </c>
      <c r="Q67" s="142" t="s">
        <v>55</v>
      </c>
      <c r="R67" s="155" t="s">
        <v>52</v>
      </c>
      <c r="S67" s="140" t="s">
        <v>56</v>
      </c>
      <c r="T67" s="142" t="s">
        <v>57</v>
      </c>
      <c r="U67" s="155" t="s">
        <v>52</v>
      </c>
      <c r="X67" s="140" t="s">
        <v>54</v>
      </c>
      <c r="Y67" s="142" t="s">
        <v>55</v>
      </c>
      <c r="Z67" s="155" t="s">
        <v>52</v>
      </c>
      <c r="AA67" s="140" t="s">
        <v>54</v>
      </c>
      <c r="AB67" s="142" t="s">
        <v>55</v>
      </c>
      <c r="AC67" s="155" t="s">
        <v>52</v>
      </c>
      <c r="AD67" s="140" t="s">
        <v>58</v>
      </c>
      <c r="AE67" s="160" t="s">
        <v>59</v>
      </c>
      <c r="AF67" s="140" t="s">
        <v>54</v>
      </c>
      <c r="AG67" s="142" t="s">
        <v>55</v>
      </c>
      <c r="AH67" s="155" t="s">
        <v>52</v>
      </c>
      <c r="AI67" s="140" t="s">
        <v>56</v>
      </c>
      <c r="AJ67" s="142" t="s">
        <v>57</v>
      </c>
      <c r="AK67" s="155" t="s">
        <v>52</v>
      </c>
    </row>
    <row r="68" spans="1:37" ht="50.25" customHeight="1">
      <c r="A68" s="150"/>
      <c r="B68" s="163"/>
      <c r="C68" s="46"/>
      <c r="D68" s="49" t="s">
        <v>111</v>
      </c>
      <c r="E68" s="12"/>
      <c r="F68" s="12" t="s">
        <v>52</v>
      </c>
      <c r="G68" s="51" t="s">
        <v>111</v>
      </c>
      <c r="H68" s="141"/>
      <c r="I68" s="143"/>
      <c r="J68" s="156"/>
      <c r="K68" s="141"/>
      <c r="L68" s="143"/>
      <c r="M68" s="156"/>
      <c r="N68" s="141"/>
      <c r="O68" s="161"/>
      <c r="P68" s="141"/>
      <c r="Q68" s="143"/>
      <c r="R68" s="156"/>
      <c r="S68" s="141"/>
      <c r="T68" s="143"/>
      <c r="U68" s="156"/>
      <c r="X68" s="141"/>
      <c r="Y68" s="143"/>
      <c r="Z68" s="156"/>
      <c r="AA68" s="141"/>
      <c r="AB68" s="143"/>
      <c r="AC68" s="156"/>
      <c r="AD68" s="141"/>
      <c r="AE68" s="161"/>
      <c r="AF68" s="141"/>
      <c r="AG68" s="143"/>
      <c r="AH68" s="156"/>
      <c r="AI68" s="141"/>
      <c r="AJ68" s="143"/>
      <c r="AK68" s="156"/>
    </row>
    <row r="69" spans="1:37" ht="23.1" customHeight="1">
      <c r="A69" s="3"/>
      <c r="B69" s="4" t="s">
        <v>1</v>
      </c>
      <c r="C69" s="10">
        <v>50</v>
      </c>
      <c r="D69" s="56"/>
      <c r="E69" s="7">
        <v>50</v>
      </c>
      <c r="F69" s="15" t="str">
        <f>"("&amp;ROUND(ROUND(E69,1)-ROUND(C69,1),1)&amp;")"</f>
        <v>(0)</v>
      </c>
      <c r="G69" s="93"/>
      <c r="H69" s="28">
        <v>50</v>
      </c>
      <c r="I69" s="7">
        <v>50</v>
      </c>
      <c r="J69" s="15" t="str">
        <f>"("&amp;ROUND(ROUND(I69,1)-ROUND(H69,1),1)&amp;")"</f>
        <v>(0)</v>
      </c>
      <c r="K69" s="28">
        <v>50</v>
      </c>
      <c r="L69" s="7">
        <v>50</v>
      </c>
      <c r="M69" s="15" t="str">
        <f>"("&amp;ROUND(ROUND(L69,1)-ROUND(K69,1),1)&amp;")"</f>
        <v>(0)</v>
      </c>
      <c r="N69" s="28">
        <v>50</v>
      </c>
      <c r="O69" s="129" t="s">
        <v>53</v>
      </c>
      <c r="P69" s="28">
        <v>50</v>
      </c>
      <c r="Q69" s="7">
        <v>50</v>
      </c>
      <c r="R69" s="15" t="str">
        <f>"("&amp;ROUND(ROUND(Q69,1)-ROUND(P69,1),1)&amp;")"</f>
        <v>(0)</v>
      </c>
      <c r="S69" s="28">
        <v>50</v>
      </c>
      <c r="T69" s="7">
        <v>50</v>
      </c>
      <c r="U69" s="11" t="str">
        <f>"("&amp;ROUND(ROUND(T69,1)-ROUND(S69,1),1)&amp;")"</f>
        <v>(0)</v>
      </c>
      <c r="X69" s="41">
        <v>-20.871557207100004</v>
      </c>
      <c r="Y69" s="22">
        <v>-18.133879999999998</v>
      </c>
      <c r="Z69" s="97" t="str">
        <f>"("&amp;ROUND(ROUND(Y69,1)-ROUND(X69,1),1)&amp;")"</f>
        <v>(2.8)</v>
      </c>
      <c r="AA69" s="34">
        <v>-22.278568402973228</v>
      </c>
      <c r="AB69" s="35">
        <v>-18.273964079569367</v>
      </c>
      <c r="AC69" s="58" t="str">
        <f>"("&amp;ROUND(ROUND(AB69,1)-ROUND(AA69,1),1)&amp;")"</f>
        <v>(4)</v>
      </c>
      <c r="AD69" s="91">
        <v>-34.371189102585952</v>
      </c>
      <c r="AE69" s="152" t="s">
        <v>53</v>
      </c>
      <c r="AF69" s="36">
        <v>-2.6394178073404131</v>
      </c>
      <c r="AG69" s="35">
        <v>-2.4327843894697221</v>
      </c>
      <c r="AH69" s="97" t="str">
        <f>"("&amp;ROUND(ROUND(AG69,1)-ROUND(AF69,1),1)&amp;")"</f>
        <v>(0.2)</v>
      </c>
      <c r="AI69" s="25">
        <v>70.658036677454149</v>
      </c>
      <c r="AJ69" s="27">
        <v>72.403560830860528</v>
      </c>
      <c r="AK69" s="97" t="str">
        <f>"("&amp;ROUND(ROUND(AJ69,1)-ROUND(AI69,1),1)&amp;")"</f>
        <v>(1.7)</v>
      </c>
    </row>
    <row r="70" spans="1:37" ht="23.1" customHeight="1">
      <c r="A70" s="3">
        <v>1</v>
      </c>
      <c r="B70" s="4" t="s">
        <v>2</v>
      </c>
      <c r="C70" s="10">
        <v>45.728795050367822</v>
      </c>
      <c r="D70" s="56" t="s">
        <v>73</v>
      </c>
      <c r="E70" s="7">
        <v>43.108227836282893</v>
      </c>
      <c r="F70" s="15" t="str">
        <f t="shared" ref="F70:F116" si="16">"("&amp;ROUND(ROUND(E70,1)-ROUND(C70,1),1)&amp;")"</f>
        <v>(-2.6)</v>
      </c>
      <c r="G70" s="93" t="s">
        <v>91</v>
      </c>
      <c r="H70" s="28">
        <v>47.587739477365389</v>
      </c>
      <c r="I70" s="7">
        <v>40.6</v>
      </c>
      <c r="J70" s="15" t="str">
        <f t="shared" ref="J70:J122" si="17">"("&amp;ROUND(ROUND(I70,1)-ROUND(H70,1),1)&amp;")"</f>
        <v>(-7)</v>
      </c>
      <c r="K70" s="28">
        <v>46.347654016368729</v>
      </c>
      <c r="L70" s="7">
        <v>43.9</v>
      </c>
      <c r="M70" s="15" t="str">
        <f t="shared" ref="M70:M122" si="18">"("&amp;ROUND(ROUND(L70,1)-ROUND(K70,1),1)&amp;")"</f>
        <v>(-2.4)</v>
      </c>
      <c r="N70" s="28">
        <v>39.842129623300963</v>
      </c>
      <c r="O70" s="130"/>
      <c r="P70" s="28">
        <v>35.070493579529298</v>
      </c>
      <c r="Q70" s="7">
        <v>33.4</v>
      </c>
      <c r="R70" s="15" t="str">
        <f t="shared" ref="R70:R122" si="19">"("&amp;ROUND(ROUND(Q70,1)-ROUND(P70,1),1)&amp;")"</f>
        <v>(-1.7)</v>
      </c>
      <c r="S70" s="28">
        <v>59.795958555274709</v>
      </c>
      <c r="T70" s="7">
        <v>57.86186568654756</v>
      </c>
      <c r="U70" s="11" t="str">
        <f t="shared" ref="U70:U122" si="20">"("&amp;ROUND(ROUND(T70,1)-ROUND(S70,1),1)&amp;")"</f>
        <v>(-1.9)</v>
      </c>
      <c r="X70" s="42">
        <v>-21.253440133610439</v>
      </c>
      <c r="Y70" s="29">
        <v>-19.309670000000004</v>
      </c>
      <c r="Z70" s="11" t="str">
        <f t="shared" ref="Z70:Z122" si="21">"("&amp;ROUND(ROUND(Y70,1)-ROUND(X70,1),1)&amp;")"</f>
        <v>(2)</v>
      </c>
      <c r="AA70" s="37">
        <v>-23.695515419360142</v>
      </c>
      <c r="AB70" s="38">
        <v>-20.234094939005544</v>
      </c>
      <c r="AC70" s="15" t="str">
        <f t="shared" ref="AC70:AC122" si="22">"("&amp;ROUND(ROUND(AB70,1)-ROUND(AA70,1),1)&amp;")"</f>
        <v>(3.5)</v>
      </c>
      <c r="AD70" s="92">
        <v>-37.818127783562247</v>
      </c>
      <c r="AE70" s="153"/>
      <c r="AF70" s="39">
        <v>-3.0335315988324916</v>
      </c>
      <c r="AG70" s="38">
        <v>-2.8552331380925762</v>
      </c>
      <c r="AH70" s="11" t="str">
        <f t="shared" ref="AH70:AH122" si="23">"("&amp;ROUND(ROUND(AG70,1)-ROUND(AF70,1),1)&amp;")"</f>
        <v>(0.1)</v>
      </c>
      <c r="AI70" s="31">
        <v>72.853075009687188</v>
      </c>
      <c r="AJ70" s="33">
        <v>73.905414259495984</v>
      </c>
      <c r="AK70" s="11" t="str">
        <f t="shared" ref="AK70:AK122" si="24">"("&amp;ROUND(ROUND(AJ70,1)-ROUND(AI70,1),1)&amp;")"</f>
        <v>(1)</v>
      </c>
    </row>
    <row r="71" spans="1:37" ht="23.1" customHeight="1">
      <c r="A71" s="3">
        <v>2</v>
      </c>
      <c r="B71" s="4" t="s">
        <v>3</v>
      </c>
      <c r="C71" s="10">
        <v>59.297256444208969</v>
      </c>
      <c r="D71" s="56" t="s">
        <v>82</v>
      </c>
      <c r="E71" s="7">
        <v>58.32609310094908</v>
      </c>
      <c r="F71" s="15" t="str">
        <f t="shared" si="16"/>
        <v>(-1)</v>
      </c>
      <c r="G71" s="93" t="s">
        <v>99</v>
      </c>
      <c r="H71" s="28">
        <v>55.45005401746193</v>
      </c>
      <c r="I71" s="7">
        <v>49.2</v>
      </c>
      <c r="J71" s="15" t="str">
        <f t="shared" si="17"/>
        <v>(-6.3)</v>
      </c>
      <c r="K71" s="28">
        <v>62.934711673098221</v>
      </c>
      <c r="L71" s="7">
        <v>62.2</v>
      </c>
      <c r="M71" s="15" t="str">
        <f t="shared" si="18"/>
        <v>(-0.7)</v>
      </c>
      <c r="N71" s="28">
        <v>60.305076219679037</v>
      </c>
      <c r="O71" s="130"/>
      <c r="P71" s="28">
        <v>63.698201207509825</v>
      </c>
      <c r="Q71" s="7">
        <v>60.4</v>
      </c>
      <c r="R71" s="15" t="str">
        <f t="shared" si="19"/>
        <v>(-3.3)</v>
      </c>
      <c r="S71" s="28">
        <v>54.098239103295818</v>
      </c>
      <c r="T71" s="7">
        <v>59.467471309678729</v>
      </c>
      <c r="U71" s="11" t="str">
        <f t="shared" si="20"/>
        <v>(5.4)</v>
      </c>
      <c r="X71" s="42">
        <v>-20.008763757429321</v>
      </c>
      <c r="Y71" s="29">
        <v>-18.233239999999995</v>
      </c>
      <c r="Z71" s="11" t="str">
        <f t="shared" si="21"/>
        <v>(1.8)</v>
      </c>
      <c r="AA71" s="37">
        <v>-17.260478332875472</v>
      </c>
      <c r="AB71" s="38">
        <v>-14.364068666098262</v>
      </c>
      <c r="AC71" s="15" t="str">
        <f t="shared" si="22"/>
        <v>(2.9)</v>
      </c>
      <c r="AD71" s="92">
        <v>-30.87429806984531</v>
      </c>
      <c r="AE71" s="153"/>
      <c r="AF71" s="39">
        <v>-2.2778083969240939</v>
      </c>
      <c r="AG71" s="38">
        <v>-2.1677932553599275</v>
      </c>
      <c r="AH71" s="11" t="str">
        <f t="shared" si="23"/>
        <v>(0.1)</v>
      </c>
      <c r="AI71" s="31">
        <v>71.576353335862919</v>
      </c>
      <c r="AJ71" s="33">
        <v>74.212133352174206</v>
      </c>
      <c r="AK71" s="11" t="str">
        <f t="shared" si="24"/>
        <v>(2.6)</v>
      </c>
    </row>
    <row r="72" spans="1:37" ht="23.1" customHeight="1">
      <c r="A72" s="3">
        <v>3</v>
      </c>
      <c r="B72" s="4" t="s">
        <v>4</v>
      </c>
      <c r="C72" s="10">
        <v>55.733861268324311</v>
      </c>
      <c r="D72" s="56" t="s">
        <v>81</v>
      </c>
      <c r="E72" s="7">
        <v>55.261335829648331</v>
      </c>
      <c r="F72" s="15" t="str">
        <f t="shared" si="16"/>
        <v>(-0.4)</v>
      </c>
      <c r="G72" s="93" t="s">
        <v>95</v>
      </c>
      <c r="H72" s="28">
        <v>50.90582640627639</v>
      </c>
      <c r="I72" s="7">
        <v>47.4</v>
      </c>
      <c r="J72" s="15" t="str">
        <f t="shared" si="17"/>
        <v>(-3.5)</v>
      </c>
      <c r="K72" s="28">
        <v>62.780079419246988</v>
      </c>
      <c r="L72" s="7">
        <v>62.7</v>
      </c>
      <c r="M72" s="15" t="str">
        <f t="shared" si="18"/>
        <v>(-0.1)</v>
      </c>
      <c r="N72" s="28">
        <v>60.806244759629273</v>
      </c>
      <c r="O72" s="130"/>
      <c r="P72" s="28">
        <v>45.919802326475931</v>
      </c>
      <c r="Q72" s="7">
        <v>39.700000000000003</v>
      </c>
      <c r="R72" s="15" t="str">
        <f t="shared" si="19"/>
        <v>(-6.2)</v>
      </c>
      <c r="S72" s="28">
        <v>58.257353429992989</v>
      </c>
      <c r="T72" s="7">
        <v>65.681503422704964</v>
      </c>
      <c r="U72" s="11" t="str">
        <f t="shared" si="20"/>
        <v>(7.4)</v>
      </c>
      <c r="X72" s="42">
        <v>-20.728156593570311</v>
      </c>
      <c r="Y72" s="29">
        <v>-18.46011</v>
      </c>
      <c r="Z72" s="11" t="str">
        <f t="shared" si="21"/>
        <v>(2.2)</v>
      </c>
      <c r="AA72" s="37">
        <v>-17.320468736773037</v>
      </c>
      <c r="AB72" s="38">
        <v>-14.22050624390932</v>
      </c>
      <c r="AC72" s="15" t="str">
        <f t="shared" si="22"/>
        <v>(3.1)</v>
      </c>
      <c r="AD72" s="92">
        <v>-30.704233168248855</v>
      </c>
      <c r="AE72" s="153"/>
      <c r="AF72" s="39">
        <v>-2.7471281448332068</v>
      </c>
      <c r="AG72" s="38">
        <v>-2.6939033973645987</v>
      </c>
      <c r="AH72" s="11" t="str">
        <f t="shared" si="23"/>
        <v>(0)</v>
      </c>
      <c r="AI72" s="31">
        <v>72.50831066538062</v>
      </c>
      <c r="AJ72" s="33">
        <v>75.399200876180402</v>
      </c>
      <c r="AK72" s="11" t="str">
        <f t="shared" si="24"/>
        <v>(2.9)</v>
      </c>
    </row>
    <row r="73" spans="1:37" ht="23.1" customHeight="1">
      <c r="A73" s="3">
        <v>4</v>
      </c>
      <c r="B73" s="4" t="s">
        <v>5</v>
      </c>
      <c r="C73" s="10">
        <v>45.75479604703137</v>
      </c>
      <c r="D73" s="56" t="s">
        <v>70</v>
      </c>
      <c r="E73" s="7">
        <v>46.945601918610016</v>
      </c>
      <c r="F73" s="15" t="str">
        <f t="shared" si="16"/>
        <v>(1.1)</v>
      </c>
      <c r="G73" s="93" t="s">
        <v>92</v>
      </c>
      <c r="H73" s="28">
        <v>39.44377867195594</v>
      </c>
      <c r="I73" s="7">
        <v>40.799999999999997</v>
      </c>
      <c r="J73" s="15" t="str">
        <f t="shared" si="17"/>
        <v>(1.4)</v>
      </c>
      <c r="K73" s="28">
        <v>44.283022916220347</v>
      </c>
      <c r="L73" s="7">
        <v>45.5</v>
      </c>
      <c r="M73" s="15" t="str">
        <f t="shared" si="18"/>
        <v>(1.2)</v>
      </c>
      <c r="N73" s="28">
        <v>51.910047941855602</v>
      </c>
      <c r="O73" s="130"/>
      <c r="P73" s="28">
        <v>47.210610208178203</v>
      </c>
      <c r="Q73" s="7">
        <v>47.7</v>
      </c>
      <c r="R73" s="15" t="str">
        <f t="shared" si="19"/>
        <v>(0.5)</v>
      </c>
      <c r="S73" s="28">
        <v>45.926520496946765</v>
      </c>
      <c r="T73" s="7">
        <v>48.778998305035181</v>
      </c>
      <c r="U73" s="11" t="str">
        <f t="shared" si="20"/>
        <v>(2.9)</v>
      </c>
      <c r="X73" s="42">
        <v>-22.542703692241055</v>
      </c>
      <c r="Y73" s="29">
        <v>-19.280199999999994</v>
      </c>
      <c r="Z73" s="11" t="str">
        <f t="shared" si="21"/>
        <v>(3.2)</v>
      </c>
      <c r="AA73" s="37">
        <v>-24.496500016768486</v>
      </c>
      <c r="AB73" s="38">
        <v>-19.699957876192059</v>
      </c>
      <c r="AC73" s="15" t="str">
        <f t="shared" si="22"/>
        <v>(4.8)</v>
      </c>
      <c r="AD73" s="92">
        <v>-33.723039649093835</v>
      </c>
      <c r="AE73" s="153"/>
      <c r="AF73" s="39">
        <v>-2.7130529936515173</v>
      </c>
      <c r="AG73" s="38">
        <v>-2.4914291791879144</v>
      </c>
      <c r="AH73" s="11" t="str">
        <f t="shared" si="23"/>
        <v>(0.2)</v>
      </c>
      <c r="AI73" s="31">
        <v>69.745268049012694</v>
      </c>
      <c r="AJ73" s="33">
        <v>72.170312686582207</v>
      </c>
      <c r="AK73" s="11" t="str">
        <f t="shared" si="24"/>
        <v>(2.5)</v>
      </c>
    </row>
    <row r="74" spans="1:37" ht="23.1" customHeight="1">
      <c r="A74" s="3">
        <v>5</v>
      </c>
      <c r="B74" s="4" t="s">
        <v>6</v>
      </c>
      <c r="C74" s="10">
        <v>56.502758484896198</v>
      </c>
      <c r="D74" s="56" t="s">
        <v>85</v>
      </c>
      <c r="E74" s="7">
        <v>54.11990573609544</v>
      </c>
      <c r="F74" s="15" t="str">
        <f t="shared" si="16"/>
        <v>(-2.4)</v>
      </c>
      <c r="G74" s="93" t="s">
        <v>65</v>
      </c>
      <c r="H74" s="28">
        <v>49.179279647652322</v>
      </c>
      <c r="I74" s="7">
        <v>41.8</v>
      </c>
      <c r="J74" s="15" t="str">
        <f t="shared" si="17"/>
        <v>(-7.4)</v>
      </c>
      <c r="K74" s="28">
        <v>66.722399849803253</v>
      </c>
      <c r="L74" s="7">
        <v>66.599999999999994</v>
      </c>
      <c r="M74" s="15" t="str">
        <f t="shared" si="18"/>
        <v>(-0.1)</v>
      </c>
      <c r="N74" s="28">
        <v>62.284499288566593</v>
      </c>
      <c r="O74" s="130"/>
      <c r="P74" s="28">
        <v>34.055136820863602</v>
      </c>
      <c r="Q74" s="7">
        <v>35.4</v>
      </c>
      <c r="R74" s="15" t="str">
        <f t="shared" si="19"/>
        <v>(1.3)</v>
      </c>
      <c r="S74" s="28">
        <v>70.272476817595219</v>
      </c>
      <c r="T74" s="7">
        <v>64.499110405194557</v>
      </c>
      <c r="U74" s="11" t="str">
        <f t="shared" si="20"/>
        <v>(-5.8)</v>
      </c>
      <c r="X74" s="42">
        <v>-21.001484753092797</v>
      </c>
      <c r="Y74" s="29">
        <v>-19.152760000000001</v>
      </c>
      <c r="Z74" s="11" t="str">
        <f t="shared" si="21"/>
        <v>(1.8)</v>
      </c>
      <c r="AA74" s="37">
        <v>-15.791024594089698</v>
      </c>
      <c r="AB74" s="38">
        <v>-12.981736911632517</v>
      </c>
      <c r="AC74" s="15" t="str">
        <f t="shared" si="22"/>
        <v>(2.8)</v>
      </c>
      <c r="AD74" s="92">
        <v>-30.202607086485614</v>
      </c>
      <c r="AE74" s="153"/>
      <c r="AF74" s="39">
        <v>-3.0603353049031861</v>
      </c>
      <c r="AG74" s="38">
        <v>-2.8040748660794352</v>
      </c>
      <c r="AH74" s="11" t="str">
        <f t="shared" si="23"/>
        <v>(0.3)</v>
      </c>
      <c r="AI74" s="31">
        <v>75.200610377908035</v>
      </c>
      <c r="AJ74" s="33">
        <v>75.173328153579547</v>
      </c>
      <c r="AK74" s="11" t="str">
        <f t="shared" si="24"/>
        <v>(0)</v>
      </c>
    </row>
    <row r="75" spans="1:37" ht="23.1" customHeight="1">
      <c r="A75" s="3">
        <v>6</v>
      </c>
      <c r="B75" s="4" t="s">
        <v>7</v>
      </c>
      <c r="C75" s="10">
        <v>60.835316323690243</v>
      </c>
      <c r="D75" s="56" t="s">
        <v>68</v>
      </c>
      <c r="E75" s="7">
        <v>58.38544702049834</v>
      </c>
      <c r="F75" s="15" t="str">
        <f t="shared" si="16"/>
        <v>(-2.4)</v>
      </c>
      <c r="G75" s="93" t="s">
        <v>105</v>
      </c>
      <c r="H75" s="28">
        <v>62.474272483433552</v>
      </c>
      <c r="I75" s="7">
        <v>61.4</v>
      </c>
      <c r="J75" s="15" t="str">
        <f t="shared" si="17"/>
        <v>(-1.1)</v>
      </c>
      <c r="K75" s="28">
        <v>70.962902250185522</v>
      </c>
      <c r="L75" s="7">
        <v>71.3</v>
      </c>
      <c r="M75" s="15" t="str">
        <f t="shared" si="18"/>
        <v>(0.3)</v>
      </c>
      <c r="N75" s="28">
        <v>70.742119234782109</v>
      </c>
      <c r="O75" s="130"/>
      <c r="P75" s="28">
        <v>37.036082789520108</v>
      </c>
      <c r="Q75" s="7">
        <v>32.200000000000003</v>
      </c>
      <c r="R75" s="15" t="str">
        <f t="shared" si="19"/>
        <v>(-4.8)</v>
      </c>
      <c r="S75" s="28">
        <v>62.961204860529875</v>
      </c>
      <c r="T75" s="7">
        <v>56.292823747546933</v>
      </c>
      <c r="U75" s="11" t="str">
        <f t="shared" si="20"/>
        <v>(-6.7)</v>
      </c>
      <c r="X75" s="42">
        <v>-18.896765663084103</v>
      </c>
      <c r="Y75" s="29">
        <v>-16.713180000000001</v>
      </c>
      <c r="Z75" s="11" t="str">
        <f t="shared" si="21"/>
        <v>(2.2)</v>
      </c>
      <c r="AA75" s="37">
        <v>-14.145899173022855</v>
      </c>
      <c r="AB75" s="38">
        <v>-11.461987676715509</v>
      </c>
      <c r="AC75" s="15" t="str">
        <f t="shared" si="22"/>
        <v>(2.6)</v>
      </c>
      <c r="AD75" s="92">
        <v>-27.332625854151694</v>
      </c>
      <c r="AE75" s="153"/>
      <c r="AF75" s="39">
        <v>-2.981643358575385</v>
      </c>
      <c r="AG75" s="38">
        <v>-2.8866465492624691</v>
      </c>
      <c r="AH75" s="11" t="str">
        <f t="shared" si="23"/>
        <v>(0.1)</v>
      </c>
      <c r="AI75" s="31">
        <v>73.562330457409857</v>
      </c>
      <c r="AJ75" s="33">
        <v>73.605679933101541</v>
      </c>
      <c r="AK75" s="11" t="str">
        <f t="shared" si="24"/>
        <v>(0)</v>
      </c>
    </row>
    <row r="76" spans="1:37" ht="23.1" customHeight="1">
      <c r="A76" s="3">
        <v>7</v>
      </c>
      <c r="B76" s="4" t="s">
        <v>8</v>
      </c>
      <c r="C76" s="10">
        <v>51.807320035136833</v>
      </c>
      <c r="D76" s="56" t="s">
        <v>89</v>
      </c>
      <c r="E76" s="7">
        <v>49.418489553122001</v>
      </c>
      <c r="F76" s="15" t="str">
        <f t="shared" si="16"/>
        <v>(-2.4)</v>
      </c>
      <c r="G76" s="93" t="s">
        <v>109</v>
      </c>
      <c r="H76" s="28">
        <v>43.966900075182593</v>
      </c>
      <c r="I76" s="7">
        <v>41.4</v>
      </c>
      <c r="J76" s="15" t="str">
        <f t="shared" si="17"/>
        <v>(-2.6)</v>
      </c>
      <c r="K76" s="28">
        <v>57.153740926406286</v>
      </c>
      <c r="L76" s="7">
        <v>56.7</v>
      </c>
      <c r="M76" s="15" t="str">
        <f t="shared" si="18"/>
        <v>(-0.5)</v>
      </c>
      <c r="N76" s="28">
        <v>56.146453583915644</v>
      </c>
      <c r="O76" s="130"/>
      <c r="P76" s="28">
        <v>57.98466763001823</v>
      </c>
      <c r="Q76" s="7">
        <v>47</v>
      </c>
      <c r="R76" s="15" t="str">
        <f t="shared" si="19"/>
        <v>(-11)</v>
      </c>
      <c r="S76" s="28">
        <v>43.784837960161354</v>
      </c>
      <c r="T76" s="7">
        <v>45.881773480711743</v>
      </c>
      <c r="U76" s="11" t="str">
        <f t="shared" si="20"/>
        <v>(2.1)</v>
      </c>
      <c r="X76" s="42">
        <v>-21.826652162060697</v>
      </c>
      <c r="Y76" s="29">
        <v>-19.20543</v>
      </c>
      <c r="Z76" s="11" t="str">
        <f t="shared" si="21"/>
        <v>(2.6)</v>
      </c>
      <c r="AA76" s="37">
        <v>-19.50323662797026</v>
      </c>
      <c r="AB76" s="38">
        <v>-16.13475308227919</v>
      </c>
      <c r="AC76" s="15" t="str">
        <f t="shared" si="22"/>
        <v>(3.4)</v>
      </c>
      <c r="AD76" s="92">
        <v>-32.285471543340122</v>
      </c>
      <c r="AE76" s="153"/>
      <c r="AF76" s="39">
        <v>-2.4286360477267328</v>
      </c>
      <c r="AG76" s="38">
        <v>-2.5102318826636223</v>
      </c>
      <c r="AH76" s="11" t="str">
        <f t="shared" si="23"/>
        <v>(-0.1)</v>
      </c>
      <c r="AI76" s="31">
        <v>69.265368584637486</v>
      </c>
      <c r="AJ76" s="33">
        <v>71.616855376393957</v>
      </c>
      <c r="AK76" s="11" t="str">
        <f t="shared" si="24"/>
        <v>(2.3)</v>
      </c>
    </row>
    <row r="77" spans="1:37" ht="23.1" customHeight="1">
      <c r="A77" s="3">
        <v>8</v>
      </c>
      <c r="B77" s="4" t="s">
        <v>9</v>
      </c>
      <c r="C77" s="10">
        <v>48.901320109448285</v>
      </c>
      <c r="D77" s="56" t="s">
        <v>87</v>
      </c>
      <c r="E77" s="7">
        <v>49.758567672340732</v>
      </c>
      <c r="F77" s="15" t="str">
        <f t="shared" si="16"/>
        <v>(0.9)</v>
      </c>
      <c r="G77" s="93" t="s">
        <v>86</v>
      </c>
      <c r="H77" s="28">
        <v>46.129358890393092</v>
      </c>
      <c r="I77" s="7">
        <v>46.6</v>
      </c>
      <c r="J77" s="15" t="str">
        <f t="shared" si="17"/>
        <v>(0.5)</v>
      </c>
      <c r="K77" s="28">
        <v>51.84992850891657</v>
      </c>
      <c r="L77" s="7">
        <v>52.6</v>
      </c>
      <c r="M77" s="15" t="str">
        <f t="shared" si="18"/>
        <v>(0.8)</v>
      </c>
      <c r="N77" s="28">
        <v>39.078646735215933</v>
      </c>
      <c r="O77" s="130"/>
      <c r="P77" s="28">
        <v>70.953755319352041</v>
      </c>
      <c r="Q77" s="7">
        <v>69.5</v>
      </c>
      <c r="R77" s="15" t="str">
        <f t="shared" si="19"/>
        <v>(-1.5)</v>
      </c>
      <c r="S77" s="28">
        <v>36.494911093363783</v>
      </c>
      <c r="T77" s="7">
        <v>41.125996392471009</v>
      </c>
      <c r="U77" s="11" t="str">
        <f t="shared" si="20"/>
        <v>(4.6)</v>
      </c>
      <c r="X77" s="42">
        <v>-21.484315132928806</v>
      </c>
      <c r="Y77" s="29">
        <v>-18.562919999999998</v>
      </c>
      <c r="Z77" s="11" t="str">
        <f t="shared" si="21"/>
        <v>(2.9)</v>
      </c>
      <c r="AA77" s="37">
        <v>-21.560878815791156</v>
      </c>
      <c r="AB77" s="38">
        <v>-17.455107149697895</v>
      </c>
      <c r="AC77" s="15" t="str">
        <f t="shared" si="22"/>
        <v>(4.1)</v>
      </c>
      <c r="AD77" s="92">
        <v>-38.077205582511183</v>
      </c>
      <c r="AE77" s="153"/>
      <c r="AF77" s="39">
        <v>-2.0862740045698205</v>
      </c>
      <c r="AG77" s="38">
        <v>-1.9373539083078648</v>
      </c>
      <c r="AH77" s="11" t="str">
        <f t="shared" si="23"/>
        <v>(0.2)</v>
      </c>
      <c r="AI77" s="31">
        <v>67.631871584675196</v>
      </c>
      <c r="AJ77" s="33">
        <v>70.708358537275757</v>
      </c>
      <c r="AK77" s="11" t="str">
        <f t="shared" si="24"/>
        <v>(3.1)</v>
      </c>
    </row>
    <row r="78" spans="1:37" ht="23.1" customHeight="1">
      <c r="A78" s="3">
        <v>9</v>
      </c>
      <c r="B78" s="4" t="s">
        <v>10</v>
      </c>
      <c r="C78" s="10">
        <v>50.239474189458733</v>
      </c>
      <c r="D78" s="56" t="s">
        <v>102</v>
      </c>
      <c r="E78" s="7">
        <v>51.295943027339206</v>
      </c>
      <c r="F78" s="15" t="str">
        <f t="shared" si="16"/>
        <v>(1.1)</v>
      </c>
      <c r="G78" s="93" t="s">
        <v>89</v>
      </c>
      <c r="H78" s="28">
        <v>47.042112755969882</v>
      </c>
      <c r="I78" s="7">
        <v>47</v>
      </c>
      <c r="J78" s="15" t="str">
        <f t="shared" si="17"/>
        <v>(0)</v>
      </c>
      <c r="K78" s="28">
        <v>53.212089164823247</v>
      </c>
      <c r="L78" s="7">
        <v>53.6</v>
      </c>
      <c r="M78" s="15" t="str">
        <f t="shared" si="18"/>
        <v>(0.4)</v>
      </c>
      <c r="N78" s="28">
        <v>42.082435107710943</v>
      </c>
      <c r="O78" s="130"/>
      <c r="P78" s="28">
        <v>65.917648589793941</v>
      </c>
      <c r="Q78" s="7">
        <v>62.1</v>
      </c>
      <c r="R78" s="15" t="str">
        <f t="shared" si="19"/>
        <v>(-3.8)</v>
      </c>
      <c r="S78" s="28">
        <v>42.94308532899565</v>
      </c>
      <c r="T78" s="7">
        <v>51.63689780672707</v>
      </c>
      <c r="U78" s="11" t="str">
        <f t="shared" si="20"/>
        <v>(8.7)</v>
      </c>
      <c r="X78" s="42">
        <v>-21.339817839166571</v>
      </c>
      <c r="Y78" s="29">
        <v>-18.502710000000008</v>
      </c>
      <c r="Z78" s="11" t="str">
        <f t="shared" si="21"/>
        <v>(2.8)</v>
      </c>
      <c r="AA78" s="37">
        <v>-21.032421356975156</v>
      </c>
      <c r="AB78" s="38">
        <v>-17.119108923094934</v>
      </c>
      <c r="AC78" s="15" t="str">
        <f t="shared" si="22"/>
        <v>(3.9)</v>
      </c>
      <c r="AD78" s="92">
        <v>-37.057909810203391</v>
      </c>
      <c r="AE78" s="153"/>
      <c r="AF78" s="39">
        <v>-2.2192187290399774</v>
      </c>
      <c r="AG78" s="38">
        <v>-2.1247624582947653</v>
      </c>
      <c r="AH78" s="11" t="str">
        <f t="shared" si="23"/>
        <v>(0.1)</v>
      </c>
      <c r="AI78" s="31">
        <v>69.076752097415635</v>
      </c>
      <c r="AJ78" s="33">
        <v>72.716257674252986</v>
      </c>
      <c r="AK78" s="11" t="str">
        <f t="shared" si="24"/>
        <v>(3.6)</v>
      </c>
    </row>
    <row r="79" spans="1:37" ht="23.1" customHeight="1">
      <c r="A79" s="3">
        <v>10</v>
      </c>
      <c r="B79" s="4" t="s">
        <v>11</v>
      </c>
      <c r="C79" s="10">
        <v>51.67561890418466</v>
      </c>
      <c r="D79" s="56" t="s">
        <v>64</v>
      </c>
      <c r="E79" s="7">
        <v>52.660398616031969</v>
      </c>
      <c r="F79" s="15" t="str">
        <f t="shared" si="16"/>
        <v>(1)</v>
      </c>
      <c r="G79" s="93" t="s">
        <v>107</v>
      </c>
      <c r="H79" s="28">
        <v>54.457325049905286</v>
      </c>
      <c r="I79" s="7">
        <v>55.6</v>
      </c>
      <c r="J79" s="15" t="str">
        <f t="shared" si="17"/>
        <v>(1.1)</v>
      </c>
      <c r="K79" s="28">
        <v>56.246520238671003</v>
      </c>
      <c r="L79" s="7">
        <v>56.9</v>
      </c>
      <c r="M79" s="15" t="str">
        <f t="shared" si="18"/>
        <v>(0.7)</v>
      </c>
      <c r="N79" s="28">
        <v>45.076305279896808</v>
      </c>
      <c r="O79" s="130"/>
      <c r="P79" s="28">
        <v>58.208925065523133</v>
      </c>
      <c r="Q79" s="7">
        <v>57.8</v>
      </c>
      <c r="R79" s="15" t="str">
        <f t="shared" si="19"/>
        <v>(-0.4)</v>
      </c>
      <c r="S79" s="28">
        <v>44.389018886927083</v>
      </c>
      <c r="T79" s="7">
        <v>47.939366234310882</v>
      </c>
      <c r="U79" s="11" t="str">
        <f t="shared" si="20"/>
        <v>(3.5)</v>
      </c>
      <c r="X79" s="42">
        <v>-20.165921842057827</v>
      </c>
      <c r="Y79" s="29">
        <v>-17.433829999999993</v>
      </c>
      <c r="Z79" s="11" t="str">
        <f t="shared" si="21"/>
        <v>(2.8)</v>
      </c>
      <c r="AA79" s="37">
        <v>-19.855197710642095</v>
      </c>
      <c r="AB79" s="38">
        <v>-16.082040476707114</v>
      </c>
      <c r="AC79" s="15" t="str">
        <f t="shared" si="22"/>
        <v>(3.8)</v>
      </c>
      <c r="AD79" s="92">
        <v>-36.041979647715713</v>
      </c>
      <c r="AE79" s="153"/>
      <c r="AF79" s="39">
        <v>-2.4227160296304922</v>
      </c>
      <c r="AG79" s="38">
        <v>-2.2340152502749997</v>
      </c>
      <c r="AH79" s="11" t="str">
        <f t="shared" si="23"/>
        <v>(0.2)</v>
      </c>
      <c r="AI79" s="31">
        <v>69.400750975893189</v>
      </c>
      <c r="AJ79" s="33">
        <v>72.009917641120239</v>
      </c>
      <c r="AK79" s="11" t="str">
        <f t="shared" si="24"/>
        <v>(2.6)</v>
      </c>
    </row>
    <row r="80" spans="1:37" ht="23.1" customHeight="1">
      <c r="A80" s="3">
        <v>11</v>
      </c>
      <c r="B80" s="4" t="s">
        <v>12</v>
      </c>
      <c r="C80" s="10">
        <v>48.523220728838645</v>
      </c>
      <c r="D80" s="56" t="s">
        <v>74</v>
      </c>
      <c r="E80" s="7">
        <v>49.814367731281834</v>
      </c>
      <c r="F80" s="15" t="str">
        <f t="shared" si="16"/>
        <v>(1.3)</v>
      </c>
      <c r="G80" s="93" t="s">
        <v>72</v>
      </c>
      <c r="H80" s="28">
        <v>42.831107355779949</v>
      </c>
      <c r="I80" s="7">
        <v>44</v>
      </c>
      <c r="J80" s="15" t="str">
        <f t="shared" si="17"/>
        <v>(1.2)</v>
      </c>
      <c r="K80" s="28">
        <v>42.295109969630644</v>
      </c>
      <c r="L80" s="7">
        <v>42.3</v>
      </c>
      <c r="M80" s="15" t="str">
        <f t="shared" si="18"/>
        <v>(0)</v>
      </c>
      <c r="N80" s="28">
        <v>42.33518808203997</v>
      </c>
      <c r="O80" s="130"/>
      <c r="P80" s="28">
        <v>60.344902550499754</v>
      </c>
      <c r="Q80" s="7">
        <v>62.7</v>
      </c>
      <c r="R80" s="15" t="str">
        <f t="shared" si="19"/>
        <v>(2.4)</v>
      </c>
      <c r="S80" s="28">
        <v>54.809795686242921</v>
      </c>
      <c r="T80" s="7">
        <v>57.713059481395526</v>
      </c>
      <c r="U80" s="11" t="str">
        <f t="shared" si="20"/>
        <v>(2.9)</v>
      </c>
      <c r="X80" s="42">
        <v>-22.006458548445949</v>
      </c>
      <c r="Y80" s="29">
        <v>-18.885249999999999</v>
      </c>
      <c r="Z80" s="11" t="str">
        <f t="shared" si="21"/>
        <v>(3.1)</v>
      </c>
      <c r="AA80" s="37">
        <v>-25.267721399170675</v>
      </c>
      <c r="AB80" s="38">
        <v>-20.718524836023377</v>
      </c>
      <c r="AC80" s="15" t="str">
        <f t="shared" si="22"/>
        <v>(4.6)</v>
      </c>
      <c r="AD80" s="92">
        <v>-36.972141438326446</v>
      </c>
      <c r="AE80" s="153"/>
      <c r="AF80" s="39">
        <v>-2.3663298262666901</v>
      </c>
      <c r="AG80" s="38">
        <v>-2.1094369074651667</v>
      </c>
      <c r="AH80" s="11" t="str">
        <f t="shared" si="23"/>
        <v>(0.3)</v>
      </c>
      <c r="AI80" s="31">
        <v>71.735796025040145</v>
      </c>
      <c r="AJ80" s="33">
        <v>73.876987786910448</v>
      </c>
      <c r="AK80" s="11" t="str">
        <f t="shared" si="24"/>
        <v>(2.2)</v>
      </c>
    </row>
    <row r="81" spans="1:37" ht="23.1" customHeight="1">
      <c r="A81" s="3">
        <v>12</v>
      </c>
      <c r="B81" s="4" t="s">
        <v>13</v>
      </c>
      <c r="C81" s="10">
        <v>49.75443543043118</v>
      </c>
      <c r="D81" s="56" t="s">
        <v>109</v>
      </c>
      <c r="E81" s="7">
        <v>50.651814441745657</v>
      </c>
      <c r="F81" s="15" t="str">
        <f t="shared" si="16"/>
        <v>(0.9)</v>
      </c>
      <c r="G81" s="93" t="s">
        <v>71</v>
      </c>
      <c r="H81" s="28">
        <v>45.245185026414873</v>
      </c>
      <c r="I81" s="7">
        <v>46.5</v>
      </c>
      <c r="J81" s="15" t="str">
        <f t="shared" si="17"/>
        <v>(1.3)</v>
      </c>
      <c r="K81" s="28">
        <v>44.484065937019068</v>
      </c>
      <c r="L81" s="7">
        <v>44.4</v>
      </c>
      <c r="M81" s="15" t="str">
        <f t="shared" si="18"/>
        <v>(-0.1)</v>
      </c>
      <c r="N81" s="28">
        <v>45.475253734956901</v>
      </c>
      <c r="O81" s="130"/>
      <c r="P81" s="28">
        <v>51.88900979544222</v>
      </c>
      <c r="Q81" s="7">
        <v>57.4</v>
      </c>
      <c r="R81" s="15" t="str">
        <f t="shared" si="19"/>
        <v>(5.5)</v>
      </c>
      <c r="S81" s="28">
        <v>61.678662658322835</v>
      </c>
      <c r="T81" s="7">
        <v>59.56534491802681</v>
      </c>
      <c r="U81" s="11" t="str">
        <f t="shared" si="20"/>
        <v>(-2.1)</v>
      </c>
      <c r="X81" s="42">
        <v>-21.624287950769919</v>
      </c>
      <c r="Y81" s="29">
        <v>-18.576560000000001</v>
      </c>
      <c r="Z81" s="11" t="str">
        <f t="shared" si="21"/>
        <v>(3)</v>
      </c>
      <c r="AA81" s="37">
        <v>-24.418504309416868</v>
      </c>
      <c r="AB81" s="38">
        <v>-20.067529767877879</v>
      </c>
      <c r="AC81" s="15" t="str">
        <f t="shared" si="22"/>
        <v>(4.3)</v>
      </c>
      <c r="AD81" s="92">
        <v>-35.906601777112364</v>
      </c>
      <c r="AE81" s="153"/>
      <c r="AF81" s="39">
        <v>-2.5895511344793061</v>
      </c>
      <c r="AG81" s="38">
        <v>-2.244821129815274</v>
      </c>
      <c r="AH81" s="11" t="str">
        <f t="shared" si="23"/>
        <v>(0.4)</v>
      </c>
      <c r="AI81" s="31">
        <v>73.274943645729721</v>
      </c>
      <c r="AJ81" s="33">
        <v>74.23083016284626</v>
      </c>
      <c r="AK81" s="11" t="str">
        <f t="shared" si="24"/>
        <v>(0.9)</v>
      </c>
    </row>
    <row r="82" spans="1:37" ht="23.1" customHeight="1">
      <c r="A82" s="44">
        <v>13</v>
      </c>
      <c r="B82" s="45" t="s">
        <v>14</v>
      </c>
      <c r="C82" s="10">
        <v>48.239597055646428</v>
      </c>
      <c r="D82" s="56" t="s">
        <v>100</v>
      </c>
      <c r="E82" s="7">
        <v>48.616255076045</v>
      </c>
      <c r="F82" s="15" t="str">
        <f t="shared" si="16"/>
        <v>(0.4)</v>
      </c>
      <c r="G82" s="93" t="s">
        <v>74</v>
      </c>
      <c r="H82" s="28">
        <v>48.725537676966781</v>
      </c>
      <c r="I82" s="7">
        <v>52.8</v>
      </c>
      <c r="J82" s="15" t="str">
        <f t="shared" si="17"/>
        <v>(4.1)</v>
      </c>
      <c r="K82" s="28">
        <v>39.616126496626983</v>
      </c>
      <c r="L82" s="7">
        <v>38.6</v>
      </c>
      <c r="M82" s="15" t="str">
        <f t="shared" si="18"/>
        <v>(-1)</v>
      </c>
      <c r="N82" s="28">
        <v>65.882276715053365</v>
      </c>
      <c r="O82" s="130"/>
      <c r="P82" s="28">
        <v>31.873438770913864</v>
      </c>
      <c r="Q82" s="7">
        <v>27.1</v>
      </c>
      <c r="R82" s="15" t="str">
        <f t="shared" si="19"/>
        <v>(-4.8)</v>
      </c>
      <c r="S82" s="28">
        <v>55.100605618671125</v>
      </c>
      <c r="T82" s="7">
        <v>58.714243772968459</v>
      </c>
      <c r="U82" s="11" t="str">
        <f t="shared" si="20"/>
        <v>(3.6)</v>
      </c>
      <c r="X82" s="42">
        <v>-21.073316261348282</v>
      </c>
      <c r="Y82" s="29">
        <v>-17.784419999999997</v>
      </c>
      <c r="Z82" s="11" t="str">
        <f t="shared" si="21"/>
        <v>(3.3)</v>
      </c>
      <c r="AA82" s="37">
        <v>-26.307047261516367</v>
      </c>
      <c r="AB82" s="38">
        <v>-21.926373401311757</v>
      </c>
      <c r="AC82" s="15" t="str">
        <f t="shared" si="22"/>
        <v>(4.4)</v>
      </c>
      <c r="AD82" s="92">
        <v>-28.981749001374801</v>
      </c>
      <c r="AE82" s="153"/>
      <c r="AF82" s="39">
        <v>-3.1179284540763961</v>
      </c>
      <c r="AG82" s="38">
        <v>-3.0151561308358641</v>
      </c>
      <c r="AH82" s="11" t="str">
        <f t="shared" si="23"/>
        <v>(0.1)</v>
      </c>
      <c r="AI82" s="31">
        <v>71.800959525423707</v>
      </c>
      <c r="AJ82" s="33">
        <v>74.068244178324974</v>
      </c>
      <c r="AK82" s="11" t="str">
        <f t="shared" si="24"/>
        <v>(2.3)</v>
      </c>
    </row>
    <row r="83" spans="1:37" ht="23.1" customHeight="1">
      <c r="A83" s="3">
        <v>14</v>
      </c>
      <c r="B83" s="4" t="s">
        <v>15</v>
      </c>
      <c r="C83" s="10">
        <v>45.226197193821264</v>
      </c>
      <c r="D83" s="56" t="s">
        <v>63</v>
      </c>
      <c r="E83" s="7">
        <v>46.783722100232502</v>
      </c>
      <c r="F83" s="15" t="str">
        <f t="shared" si="16"/>
        <v>(1.6)</v>
      </c>
      <c r="G83" s="93" t="s">
        <v>73</v>
      </c>
      <c r="H83" s="28">
        <v>37.833376766669446</v>
      </c>
      <c r="I83" s="7">
        <v>40</v>
      </c>
      <c r="J83" s="15" t="str">
        <f t="shared" si="17"/>
        <v>(2.2)</v>
      </c>
      <c r="K83" s="28">
        <v>37.97221519670321</v>
      </c>
      <c r="L83" s="7">
        <v>38.200000000000003</v>
      </c>
      <c r="M83" s="15" t="str">
        <f t="shared" si="18"/>
        <v>(0.2)</v>
      </c>
      <c r="N83" s="28">
        <v>43.725344049063871</v>
      </c>
      <c r="O83" s="130"/>
      <c r="P83" s="28">
        <v>50.894847084439732</v>
      </c>
      <c r="Q83" s="7">
        <v>55.8</v>
      </c>
      <c r="R83" s="15" t="str">
        <f t="shared" si="19"/>
        <v>(4.9)</v>
      </c>
      <c r="S83" s="28">
        <v>55.705202872230075</v>
      </c>
      <c r="T83" s="7">
        <v>56.155497654092919</v>
      </c>
      <c r="U83" s="11" t="str">
        <f t="shared" si="20"/>
        <v>(0.5)</v>
      </c>
      <c r="X83" s="42">
        <v>-22.797645058100294</v>
      </c>
      <c r="Y83" s="29">
        <v>-19.379719999999999</v>
      </c>
      <c r="Z83" s="11" t="str">
        <f t="shared" si="21"/>
        <v>(3.4)</v>
      </c>
      <c r="AA83" s="37">
        <v>-26.944811378626603</v>
      </c>
      <c r="AB83" s="38">
        <v>-22.047884532050524</v>
      </c>
      <c r="AC83" s="15" t="str">
        <f t="shared" si="22"/>
        <v>(4.9)</v>
      </c>
      <c r="AD83" s="92">
        <v>-36.500410435899354</v>
      </c>
      <c r="AE83" s="153"/>
      <c r="AF83" s="39">
        <v>-2.6157953534345957</v>
      </c>
      <c r="AG83" s="38">
        <v>-2.2840003043490862</v>
      </c>
      <c r="AH83" s="11" t="str">
        <f t="shared" si="23"/>
        <v>(0.3)</v>
      </c>
      <c r="AI83" s="31">
        <v>71.936435205484656</v>
      </c>
      <c r="AJ83" s="33">
        <v>73.579446508044711</v>
      </c>
      <c r="AK83" s="11" t="str">
        <f t="shared" si="24"/>
        <v>(1.7)</v>
      </c>
    </row>
    <row r="84" spans="1:37" ht="23.1" customHeight="1">
      <c r="A84" s="3">
        <v>15</v>
      </c>
      <c r="B84" s="4" t="s">
        <v>16</v>
      </c>
      <c r="C84" s="10">
        <v>57.468964587654099</v>
      </c>
      <c r="D84" s="56" t="s">
        <v>103</v>
      </c>
      <c r="E84" s="7">
        <v>57.320842356067807</v>
      </c>
      <c r="F84" s="15" t="str">
        <f t="shared" si="16"/>
        <v>(-0.2)</v>
      </c>
      <c r="G84" s="93" t="s">
        <v>77</v>
      </c>
      <c r="H84" s="28">
        <v>60.505041904014256</v>
      </c>
      <c r="I84" s="7">
        <v>58.9</v>
      </c>
      <c r="J84" s="15" t="str">
        <f t="shared" si="17"/>
        <v>(-1.6)</v>
      </c>
      <c r="K84" s="28">
        <v>66.79461365639844</v>
      </c>
      <c r="L84" s="7">
        <v>67.2</v>
      </c>
      <c r="M84" s="15" t="str">
        <f t="shared" si="18"/>
        <v>(0.4)</v>
      </c>
      <c r="N84" s="28">
        <v>60.472061334126685</v>
      </c>
      <c r="O84" s="130"/>
      <c r="P84" s="28">
        <v>36.786774886977085</v>
      </c>
      <c r="Q84" s="7">
        <v>36.299999999999997</v>
      </c>
      <c r="R84" s="15" t="str">
        <f t="shared" si="19"/>
        <v>(-0.5)</v>
      </c>
      <c r="S84" s="28">
        <v>62.786331156754045</v>
      </c>
      <c r="T84" s="7">
        <v>63.67959212637399</v>
      </c>
      <c r="U84" s="11" t="str">
        <f t="shared" si="20"/>
        <v>(0.9)</v>
      </c>
      <c r="X84" s="42">
        <v>-19.208512893363007</v>
      </c>
      <c r="Y84" s="29">
        <v>-17.017720000000004</v>
      </c>
      <c r="Z84" s="11" t="str">
        <f t="shared" si="21"/>
        <v>(2.2)</v>
      </c>
      <c r="AA84" s="37">
        <v>-15.763008864403744</v>
      </c>
      <c r="AB84" s="38">
        <v>-12.773265116817385</v>
      </c>
      <c r="AC84" s="15" t="str">
        <f t="shared" si="22"/>
        <v>(3)</v>
      </c>
      <c r="AD84" s="92">
        <v>-30.817633884460825</v>
      </c>
      <c r="AE84" s="153"/>
      <c r="AF84" s="39">
        <v>-2.9882246667548333</v>
      </c>
      <c r="AG84" s="38">
        <v>-2.7820726403559877</v>
      </c>
      <c r="AH84" s="11" t="str">
        <f t="shared" si="23"/>
        <v>(0.2)</v>
      </c>
      <c r="AI84" s="31">
        <v>73.523145473018431</v>
      </c>
      <c r="AJ84" s="33">
        <v>75.016775448922957</v>
      </c>
      <c r="AK84" s="11" t="str">
        <f t="shared" si="24"/>
        <v>(1.5)</v>
      </c>
    </row>
    <row r="85" spans="1:37" ht="23.1" customHeight="1">
      <c r="A85" s="3">
        <v>16</v>
      </c>
      <c r="B85" s="4" t="s">
        <v>17</v>
      </c>
      <c r="C85" s="10">
        <v>59.489075983133105</v>
      </c>
      <c r="D85" s="56" t="s">
        <v>105</v>
      </c>
      <c r="E85" s="7">
        <v>60.070513435150716</v>
      </c>
      <c r="F85" s="15" t="str">
        <f t="shared" si="16"/>
        <v>(0.6)</v>
      </c>
      <c r="G85" s="93" t="s">
        <v>68</v>
      </c>
      <c r="H85" s="28">
        <v>63.805898152758481</v>
      </c>
      <c r="I85" s="7">
        <v>61.8</v>
      </c>
      <c r="J85" s="15" t="str">
        <f t="shared" si="17"/>
        <v>(-2)</v>
      </c>
      <c r="K85" s="28">
        <v>71.570819790838328</v>
      </c>
      <c r="L85" s="7">
        <v>72.2</v>
      </c>
      <c r="M85" s="15" t="str">
        <f t="shared" si="18"/>
        <v>(0.6)</v>
      </c>
      <c r="N85" s="28">
        <v>64.855505408618413</v>
      </c>
      <c r="O85" s="130"/>
      <c r="P85" s="28">
        <v>41.100192711789305</v>
      </c>
      <c r="Q85" s="7">
        <v>40.6</v>
      </c>
      <c r="R85" s="15" t="str">
        <f t="shared" si="19"/>
        <v>(-0.5)</v>
      </c>
      <c r="S85" s="28">
        <v>56.112963851661014</v>
      </c>
      <c r="T85" s="7">
        <v>60.906270596908243</v>
      </c>
      <c r="U85" s="11" t="str">
        <f t="shared" si="20"/>
        <v>(4.8)</v>
      </c>
      <c r="X85" s="42">
        <v>-18.685957127751102</v>
      </c>
      <c r="Y85" s="29">
        <v>-16.658710000000006</v>
      </c>
      <c r="Z85" s="11" t="str">
        <f t="shared" si="21"/>
        <v>(2)</v>
      </c>
      <c r="AA85" s="37">
        <v>-13.910054335404034</v>
      </c>
      <c r="AB85" s="38">
        <v>-11.196306036427622</v>
      </c>
      <c r="AC85" s="15" t="str">
        <f t="shared" si="22"/>
        <v>(2.7)</v>
      </c>
      <c r="AD85" s="92">
        <v>-29.330170235493497</v>
      </c>
      <c r="AE85" s="153"/>
      <c r="AF85" s="39">
        <v>-2.8743577105843787</v>
      </c>
      <c r="AG85" s="38">
        <v>-2.6720794221636419</v>
      </c>
      <c r="AH85" s="11" t="str">
        <f t="shared" si="23"/>
        <v>(0.2)</v>
      </c>
      <c r="AI85" s="31">
        <v>72.02780461820619</v>
      </c>
      <c r="AJ85" s="33">
        <v>74.486987404481582</v>
      </c>
      <c r="AK85" s="11" t="str">
        <f t="shared" si="24"/>
        <v>(2.5)</v>
      </c>
    </row>
    <row r="86" spans="1:37" ht="23.1" customHeight="1">
      <c r="A86" s="3">
        <v>17</v>
      </c>
      <c r="B86" s="4" t="s">
        <v>18</v>
      </c>
      <c r="C86" s="10">
        <v>59.647520633542243</v>
      </c>
      <c r="D86" s="56" t="s">
        <v>94</v>
      </c>
      <c r="E86" s="7">
        <v>58.637069545835857</v>
      </c>
      <c r="F86" s="15" t="str">
        <f t="shared" si="16"/>
        <v>(-1)</v>
      </c>
      <c r="G86" s="93" t="s">
        <v>94</v>
      </c>
      <c r="H86" s="28">
        <v>70.595728919689336</v>
      </c>
      <c r="I86" s="7">
        <v>69.7</v>
      </c>
      <c r="J86" s="15" t="str">
        <f t="shared" si="17"/>
        <v>(-0.9)</v>
      </c>
      <c r="K86" s="28">
        <v>67.596024878370173</v>
      </c>
      <c r="L86" s="7">
        <v>67.400000000000006</v>
      </c>
      <c r="M86" s="15" t="str">
        <f t="shared" si="18"/>
        <v>(-0.2)</v>
      </c>
      <c r="N86" s="28">
        <v>63.265582431787081</v>
      </c>
      <c r="O86" s="130"/>
      <c r="P86" s="28">
        <v>44.864886261494227</v>
      </c>
      <c r="Q86" s="7">
        <v>44.6</v>
      </c>
      <c r="R86" s="15" t="str">
        <f t="shared" si="19"/>
        <v>(-0.3)</v>
      </c>
      <c r="S86" s="28">
        <v>51.91538067637039</v>
      </c>
      <c r="T86" s="7">
        <v>48.234674276747256</v>
      </c>
      <c r="U86" s="11" t="str">
        <f t="shared" si="20"/>
        <v>(-3.7)</v>
      </c>
      <c r="X86" s="42">
        <v>-17.611064752132307</v>
      </c>
      <c r="Y86" s="29">
        <v>-15.680650000000007</v>
      </c>
      <c r="Z86" s="11" t="str">
        <f t="shared" si="21"/>
        <v>(1.9)</v>
      </c>
      <c r="AA86" s="37">
        <v>-15.452097125767516</v>
      </c>
      <c r="AB86" s="38">
        <v>-12.720523996299946</v>
      </c>
      <c r="AC86" s="15" t="str">
        <f t="shared" si="22"/>
        <v>(2.8)</v>
      </c>
      <c r="AD86" s="92">
        <v>-29.869689525007587</v>
      </c>
      <c r="AE86" s="153"/>
      <c r="AF86" s="39">
        <v>-2.7749761498754748</v>
      </c>
      <c r="AG86" s="38">
        <v>-2.5696288857079765</v>
      </c>
      <c r="AH86" s="11" t="str">
        <f t="shared" si="23"/>
        <v>(0.2)</v>
      </c>
      <c r="AI86" s="31">
        <v>71.08722734641502</v>
      </c>
      <c r="AJ86" s="33">
        <v>72.066330382538055</v>
      </c>
      <c r="AK86" s="11" t="str">
        <f t="shared" si="24"/>
        <v>(1)</v>
      </c>
    </row>
    <row r="87" spans="1:37" ht="23.1" customHeight="1">
      <c r="A87" s="3">
        <v>18</v>
      </c>
      <c r="B87" s="4" t="s">
        <v>19</v>
      </c>
      <c r="C87" s="10">
        <v>56.931179901978894</v>
      </c>
      <c r="D87" s="56" t="s">
        <v>88</v>
      </c>
      <c r="E87" s="7">
        <v>58.177360216824241</v>
      </c>
      <c r="F87" s="15" t="str">
        <f t="shared" si="16"/>
        <v>(1.3)</v>
      </c>
      <c r="G87" s="93" t="s">
        <v>103</v>
      </c>
      <c r="H87" s="28">
        <v>69.56872169165996</v>
      </c>
      <c r="I87" s="7">
        <v>66.8</v>
      </c>
      <c r="J87" s="15" t="str">
        <f t="shared" si="17"/>
        <v>(-2.8)</v>
      </c>
      <c r="K87" s="28">
        <v>71.062994477764008</v>
      </c>
      <c r="L87" s="7">
        <v>70.8</v>
      </c>
      <c r="M87" s="15" t="str">
        <f t="shared" si="18"/>
        <v>(-0.3)</v>
      </c>
      <c r="N87" s="28">
        <v>67.218643076183014</v>
      </c>
      <c r="O87" s="130"/>
      <c r="P87" s="28">
        <v>27.984461935559469</v>
      </c>
      <c r="Q87" s="7">
        <v>30.2</v>
      </c>
      <c r="R87" s="15" t="str">
        <f t="shared" si="19"/>
        <v>(2.2)</v>
      </c>
      <c r="S87" s="28">
        <v>48.821078328728049</v>
      </c>
      <c r="T87" s="7">
        <v>55.886103793688392</v>
      </c>
      <c r="U87" s="11" t="str">
        <f t="shared" si="20"/>
        <v>(7.1)</v>
      </c>
      <c r="X87" s="42">
        <v>-17.773649399232895</v>
      </c>
      <c r="Y87" s="29">
        <v>-16.041239999999995</v>
      </c>
      <c r="Z87" s="11" t="str">
        <f t="shared" si="21"/>
        <v>(1.8)</v>
      </c>
      <c r="AA87" s="37">
        <v>-14.107067861896667</v>
      </c>
      <c r="AB87" s="38">
        <v>-11.622326778223226</v>
      </c>
      <c r="AC87" s="15" t="str">
        <f t="shared" si="22"/>
        <v>(2.5)</v>
      </c>
      <c r="AD87" s="92">
        <v>-28.528270788786088</v>
      </c>
      <c r="AE87" s="153"/>
      <c r="AF87" s="39">
        <v>-3.2205908839277146</v>
      </c>
      <c r="AG87" s="38">
        <v>-2.937450672784049</v>
      </c>
      <c r="AH87" s="11" t="str">
        <f t="shared" si="23"/>
        <v>(0.3)</v>
      </c>
      <c r="AI87" s="31">
        <v>70.393868730587045</v>
      </c>
      <c r="AJ87" s="33">
        <v>73.527984156863326</v>
      </c>
      <c r="AK87" s="11" t="str">
        <f t="shared" si="24"/>
        <v>(3.1)</v>
      </c>
    </row>
    <row r="88" spans="1:37" ht="23.1" customHeight="1">
      <c r="A88" s="3">
        <v>19</v>
      </c>
      <c r="B88" s="4" t="s">
        <v>20</v>
      </c>
      <c r="C88" s="10">
        <v>51.160534260136941</v>
      </c>
      <c r="D88" s="56" t="s">
        <v>71</v>
      </c>
      <c r="E88" s="7">
        <v>50.047364369843493</v>
      </c>
      <c r="F88" s="15" t="str">
        <f t="shared" si="16"/>
        <v>(-1.2)</v>
      </c>
      <c r="G88" s="93" t="s">
        <v>102</v>
      </c>
      <c r="H88" s="28">
        <v>57.20459540781777</v>
      </c>
      <c r="I88" s="7">
        <v>56.2</v>
      </c>
      <c r="J88" s="15" t="str">
        <f t="shared" si="17"/>
        <v>(-1)</v>
      </c>
      <c r="K88" s="28">
        <v>58.327441572596179</v>
      </c>
      <c r="L88" s="7">
        <v>59</v>
      </c>
      <c r="M88" s="15" t="str">
        <f t="shared" si="18"/>
        <v>(0.7)</v>
      </c>
      <c r="N88" s="28">
        <v>47.602691661854131</v>
      </c>
      <c r="O88" s="130"/>
      <c r="P88" s="28">
        <v>42.749513666253264</v>
      </c>
      <c r="Q88" s="7">
        <v>43.8</v>
      </c>
      <c r="R88" s="15" t="str">
        <f t="shared" si="19"/>
        <v>(1.1)</v>
      </c>
      <c r="S88" s="28">
        <v>49.918428992163406</v>
      </c>
      <c r="T88" s="7">
        <v>43.597541118167925</v>
      </c>
      <c r="U88" s="11" t="str">
        <f t="shared" si="20"/>
        <v>(-6.3)</v>
      </c>
      <c r="X88" s="42">
        <v>-19.731003791395061</v>
      </c>
      <c r="Y88" s="29">
        <v>-17.355490000000003</v>
      </c>
      <c r="Z88" s="11" t="str">
        <f t="shared" si="21"/>
        <v>(2.3)</v>
      </c>
      <c r="AA88" s="37">
        <v>-19.047893230547466</v>
      </c>
      <c r="AB88" s="38">
        <v>-15.386790846000565</v>
      </c>
      <c r="AC88" s="15" t="str">
        <f t="shared" si="22"/>
        <v>(3.6)</v>
      </c>
      <c r="AD88" s="92">
        <v>-35.184683913460603</v>
      </c>
      <c r="AE88" s="153"/>
      <c r="AF88" s="39">
        <v>-2.8308184188995682</v>
      </c>
      <c r="AG88" s="38">
        <v>-2.5917661039218132</v>
      </c>
      <c r="AH88" s="11" t="str">
        <f t="shared" si="23"/>
        <v>(0.2)</v>
      </c>
      <c r="AI88" s="31">
        <v>70.63975857960493</v>
      </c>
      <c r="AJ88" s="33">
        <v>71.180498111812781</v>
      </c>
      <c r="AK88" s="11" t="str">
        <f t="shared" si="24"/>
        <v>(0.6)</v>
      </c>
    </row>
    <row r="89" spans="1:37" ht="23.1" customHeight="1">
      <c r="A89" s="3">
        <v>20</v>
      </c>
      <c r="B89" s="4" t="s">
        <v>21</v>
      </c>
      <c r="C89" s="10">
        <v>51.216808846669451</v>
      </c>
      <c r="D89" s="56" t="s">
        <v>76</v>
      </c>
      <c r="E89" s="7">
        <v>51.012133517206642</v>
      </c>
      <c r="F89" s="15" t="str">
        <f t="shared" si="16"/>
        <v>(-0.2)</v>
      </c>
      <c r="G89" s="93" t="s">
        <v>64</v>
      </c>
      <c r="H89" s="28">
        <v>59.719678359322579</v>
      </c>
      <c r="I89" s="7">
        <v>58.6</v>
      </c>
      <c r="J89" s="15" t="str">
        <f t="shared" si="17"/>
        <v>(-1.1)</v>
      </c>
      <c r="K89" s="28">
        <v>63.107210298004034</v>
      </c>
      <c r="L89" s="7">
        <v>63.4</v>
      </c>
      <c r="M89" s="15" t="str">
        <f t="shared" si="18"/>
        <v>(0.3)</v>
      </c>
      <c r="N89" s="28">
        <v>48.525682554435932</v>
      </c>
      <c r="O89" s="130"/>
      <c r="P89" s="28">
        <v>33.069509930002262</v>
      </c>
      <c r="Q89" s="7">
        <v>36.700000000000003</v>
      </c>
      <c r="R89" s="15" t="str">
        <f t="shared" si="19"/>
        <v>(3.6)</v>
      </c>
      <c r="S89" s="28">
        <v>51.661963091582415</v>
      </c>
      <c r="T89" s="7">
        <v>47.858596141205624</v>
      </c>
      <c r="U89" s="11" t="str">
        <f t="shared" si="20"/>
        <v>(-3.8)</v>
      </c>
      <c r="X89" s="42">
        <v>-19.332843132989822</v>
      </c>
      <c r="Y89" s="29">
        <v>-17.063419999999994</v>
      </c>
      <c r="Z89" s="11" t="str">
        <f t="shared" si="21"/>
        <v>(2.2)</v>
      </c>
      <c r="AA89" s="37">
        <v>-17.193556575466246</v>
      </c>
      <c r="AB89" s="38">
        <v>-13.994921338548423</v>
      </c>
      <c r="AC89" s="15" t="str">
        <f t="shared" si="22"/>
        <v>(3.2)</v>
      </c>
      <c r="AD89" s="92">
        <v>-34.871479187288173</v>
      </c>
      <c r="AE89" s="153"/>
      <c r="AF89" s="39">
        <v>-3.0863541926020646</v>
      </c>
      <c r="AG89" s="38">
        <v>-2.7714869621892761</v>
      </c>
      <c r="AH89" s="11" t="str">
        <f t="shared" si="23"/>
        <v>(0.3)</v>
      </c>
      <c r="AI89" s="31">
        <v>71.030442570373694</v>
      </c>
      <c r="AJ89" s="33">
        <v>71.994488117633367</v>
      </c>
      <c r="AK89" s="11" t="str">
        <f t="shared" si="24"/>
        <v>(1)</v>
      </c>
    </row>
    <row r="90" spans="1:37" ht="23.1" customHeight="1">
      <c r="A90" s="3">
        <v>21</v>
      </c>
      <c r="B90" s="4" t="s">
        <v>22</v>
      </c>
      <c r="C90" s="10">
        <v>50.056107881020452</v>
      </c>
      <c r="D90" s="56" t="s">
        <v>104</v>
      </c>
      <c r="E90" s="7">
        <v>50.835654215224466</v>
      </c>
      <c r="F90" s="15" t="str">
        <f t="shared" si="16"/>
        <v>(0.7)</v>
      </c>
      <c r="G90" s="93" t="s">
        <v>83</v>
      </c>
      <c r="H90" s="28">
        <v>59.095415132809563</v>
      </c>
      <c r="I90" s="7">
        <v>57</v>
      </c>
      <c r="J90" s="15" t="str">
        <f t="shared" si="17"/>
        <v>(-2.1)</v>
      </c>
      <c r="K90" s="28">
        <v>60.23134978732643</v>
      </c>
      <c r="L90" s="7">
        <v>60.6</v>
      </c>
      <c r="M90" s="15" t="str">
        <f t="shared" si="18"/>
        <v>(0.4)</v>
      </c>
      <c r="N90" s="28">
        <v>41.628651013253034</v>
      </c>
      <c r="O90" s="130"/>
      <c r="P90" s="28">
        <v>44.643076311975285</v>
      </c>
      <c r="Q90" s="7">
        <v>45</v>
      </c>
      <c r="R90" s="15" t="str">
        <f t="shared" si="19"/>
        <v>(0.4)</v>
      </c>
      <c r="S90" s="28">
        <v>44.682047159737941</v>
      </c>
      <c r="T90" s="7">
        <v>49.902525960946022</v>
      </c>
      <c r="U90" s="11" t="str">
        <f t="shared" si="20"/>
        <v>(5.2)</v>
      </c>
      <c r="X90" s="42">
        <v>-19.431669717273209</v>
      </c>
      <c r="Y90" s="29">
        <v>-17.259389999999996</v>
      </c>
      <c r="Z90" s="11" t="str">
        <f t="shared" si="21"/>
        <v>(2.1)</v>
      </c>
      <c r="AA90" s="37">
        <v>-18.309261929891115</v>
      </c>
      <c r="AB90" s="38">
        <v>-14.891141153725158</v>
      </c>
      <c r="AC90" s="15" t="str">
        <f t="shared" si="22"/>
        <v>(3.4)</v>
      </c>
      <c r="AD90" s="92">
        <v>-37.211895428250536</v>
      </c>
      <c r="AE90" s="153"/>
      <c r="AF90" s="39">
        <v>-2.7808315584692722</v>
      </c>
      <c r="AG90" s="38">
        <v>-2.5589865605696005</v>
      </c>
      <c r="AH90" s="11" t="str">
        <f t="shared" si="23"/>
        <v>(0.2)</v>
      </c>
      <c r="AI90" s="31">
        <v>69.466411552917734</v>
      </c>
      <c r="AJ90" s="33">
        <v>72.384940349973064</v>
      </c>
      <c r="AK90" s="11" t="str">
        <f t="shared" si="24"/>
        <v>(2.9)</v>
      </c>
    </row>
    <row r="91" spans="1:37" ht="23.1" customHeight="1">
      <c r="A91" s="3">
        <v>22</v>
      </c>
      <c r="B91" s="4" t="s">
        <v>23</v>
      </c>
      <c r="C91" s="10">
        <v>48.953855161136232</v>
      </c>
      <c r="D91" s="56" t="s">
        <v>90</v>
      </c>
      <c r="E91" s="7">
        <v>50.528324979695313</v>
      </c>
      <c r="F91" s="15" t="str">
        <f t="shared" si="16"/>
        <v>(1.5)</v>
      </c>
      <c r="G91" s="93" t="s">
        <v>106</v>
      </c>
      <c r="H91" s="28">
        <v>53.907645273669786</v>
      </c>
      <c r="I91" s="7">
        <v>54.2</v>
      </c>
      <c r="J91" s="15" t="str">
        <f t="shared" si="17"/>
        <v>(0.3)</v>
      </c>
      <c r="K91" s="28">
        <v>57.503271747581593</v>
      </c>
      <c r="L91" s="7">
        <v>58.5</v>
      </c>
      <c r="M91" s="15" t="str">
        <f t="shared" si="18"/>
        <v>(1)</v>
      </c>
      <c r="N91" s="28">
        <v>43.329582817076513</v>
      </c>
      <c r="O91" s="130"/>
      <c r="P91" s="28">
        <v>51.928054839103631</v>
      </c>
      <c r="Q91" s="7">
        <v>53.2</v>
      </c>
      <c r="R91" s="15" t="str">
        <f t="shared" si="19"/>
        <v>(1.3)</v>
      </c>
      <c r="S91" s="28">
        <v>38.10072112824966</v>
      </c>
      <c r="T91" s="7">
        <v>43.380990847096804</v>
      </c>
      <c r="U91" s="11" t="str">
        <f t="shared" si="20"/>
        <v>(5.3)</v>
      </c>
      <c r="X91" s="42">
        <v>-20.25294118330342</v>
      </c>
      <c r="Y91" s="29">
        <v>-17.606430000000003</v>
      </c>
      <c r="Z91" s="11" t="str">
        <f t="shared" si="21"/>
        <v>(2.7)</v>
      </c>
      <c r="AA91" s="37">
        <v>-19.367634290070384</v>
      </c>
      <c r="AB91" s="38">
        <v>-15.551860337361077</v>
      </c>
      <c r="AC91" s="15" t="str">
        <f t="shared" si="22"/>
        <v>(3.8)</v>
      </c>
      <c r="AD91" s="92">
        <v>-36.634706764596096</v>
      </c>
      <c r="AE91" s="153"/>
      <c r="AF91" s="39">
        <v>-2.5885204111745308</v>
      </c>
      <c r="AG91" s="38">
        <v>-2.3519050301907787</v>
      </c>
      <c r="AH91" s="11" t="str">
        <f t="shared" si="23"/>
        <v>(0.2)</v>
      </c>
      <c r="AI91" s="31">
        <v>67.991694930289597</v>
      </c>
      <c r="AJ91" s="33">
        <v>71.13913047974593</v>
      </c>
      <c r="AK91" s="11" t="str">
        <f t="shared" si="24"/>
        <v>(3.1)</v>
      </c>
    </row>
    <row r="92" spans="1:37" ht="23.1" customHeight="1">
      <c r="A92" s="3">
        <v>23</v>
      </c>
      <c r="B92" s="4" t="s">
        <v>24</v>
      </c>
      <c r="C92" s="10">
        <v>46.631575045632069</v>
      </c>
      <c r="D92" s="56" t="s">
        <v>92</v>
      </c>
      <c r="E92" s="7">
        <v>46.306536441204649</v>
      </c>
      <c r="F92" s="15" t="str">
        <f t="shared" si="16"/>
        <v>(-0.3)</v>
      </c>
      <c r="G92" s="93" t="s">
        <v>63</v>
      </c>
      <c r="H92" s="28">
        <v>44.793399666747604</v>
      </c>
      <c r="I92" s="7">
        <v>45</v>
      </c>
      <c r="J92" s="15" t="str">
        <f t="shared" si="17"/>
        <v>(0.2)</v>
      </c>
      <c r="K92" s="28">
        <v>47.238430838107931</v>
      </c>
      <c r="L92" s="7">
        <v>47</v>
      </c>
      <c r="M92" s="15" t="str">
        <f t="shared" si="18"/>
        <v>(-0.2)</v>
      </c>
      <c r="N92" s="28">
        <v>33.425587719624339</v>
      </c>
      <c r="O92" s="130"/>
      <c r="P92" s="28">
        <v>65.072355426715816</v>
      </c>
      <c r="Q92" s="7">
        <v>66.599999999999994</v>
      </c>
      <c r="R92" s="15" t="str">
        <f t="shared" si="19"/>
        <v>(1.5)</v>
      </c>
      <c r="S92" s="28">
        <v>42.628101576964674</v>
      </c>
      <c r="T92" s="7">
        <v>39.453893481246155</v>
      </c>
      <c r="U92" s="11" t="str">
        <f t="shared" si="20"/>
        <v>(-3.1)</v>
      </c>
      <c r="X92" s="42">
        <v>-21.695809709587195</v>
      </c>
      <c r="Y92" s="29">
        <v>-18.759610000000002</v>
      </c>
      <c r="Z92" s="11" t="str">
        <f t="shared" si="21"/>
        <v>(2.9)</v>
      </c>
      <c r="AA92" s="37">
        <v>-23.349933821809771</v>
      </c>
      <c r="AB92" s="38">
        <v>-19.217219531387109</v>
      </c>
      <c r="AC92" s="15" t="str">
        <f t="shared" si="22"/>
        <v>(4.1)</v>
      </c>
      <c r="AD92" s="92">
        <v>-39.995496234396491</v>
      </c>
      <c r="AE92" s="153"/>
      <c r="AF92" s="39">
        <v>-2.2415330429925313</v>
      </c>
      <c r="AG92" s="38">
        <v>-2.0096373512821257</v>
      </c>
      <c r="AH92" s="11" t="str">
        <f t="shared" si="23"/>
        <v>(0.2)</v>
      </c>
      <c r="AI92" s="31">
        <v>69.006171826394961</v>
      </c>
      <c r="AJ92" s="33">
        <v>70.388936457278717</v>
      </c>
      <c r="AK92" s="11" t="str">
        <f t="shared" si="24"/>
        <v>(1.4)</v>
      </c>
    </row>
    <row r="93" spans="1:37" ht="23.1" customHeight="1">
      <c r="A93" s="3">
        <v>24</v>
      </c>
      <c r="B93" s="4" t="s">
        <v>25</v>
      </c>
      <c r="C93" s="54">
        <v>51.166990476839999</v>
      </c>
      <c r="D93" s="57" t="s">
        <v>66</v>
      </c>
      <c r="E93" s="8">
        <v>48.956594944968188</v>
      </c>
      <c r="F93" s="15" t="str">
        <f t="shared" si="16"/>
        <v>(-2.2)</v>
      </c>
      <c r="G93" s="93" t="s">
        <v>90</v>
      </c>
      <c r="H93" s="21">
        <v>53.470673331319666</v>
      </c>
      <c r="I93" s="8">
        <v>52</v>
      </c>
      <c r="J93" s="15" t="str">
        <f t="shared" si="17"/>
        <v>(-1.5)</v>
      </c>
      <c r="K93" s="28">
        <v>57.444995859352346</v>
      </c>
      <c r="L93" s="7">
        <v>57.9</v>
      </c>
      <c r="M93" s="15" t="str">
        <f t="shared" si="18"/>
        <v>(0.5)</v>
      </c>
      <c r="N93" s="28">
        <v>40.113092417725824</v>
      </c>
      <c r="O93" s="130"/>
      <c r="P93" s="28">
        <v>67.026508628706495</v>
      </c>
      <c r="Q93" s="7">
        <v>66.5</v>
      </c>
      <c r="R93" s="15" t="str">
        <f t="shared" si="19"/>
        <v>(-0.5)</v>
      </c>
      <c r="S93" s="28">
        <v>37.77968214709567</v>
      </c>
      <c r="T93" s="7">
        <v>28.273419934871615</v>
      </c>
      <c r="U93" s="11" t="str">
        <f t="shared" si="20"/>
        <v>(-9.5)</v>
      </c>
      <c r="X93" s="42">
        <v>-20.322117842533146</v>
      </c>
      <c r="Y93" s="29">
        <v>-17.879400000000004</v>
      </c>
      <c r="Z93" s="11" t="str">
        <f t="shared" si="21"/>
        <v>(2.4)</v>
      </c>
      <c r="AA93" s="37">
        <v>-19.390242730323251</v>
      </c>
      <c r="AB93" s="38">
        <v>-15.764142738274877</v>
      </c>
      <c r="AC93" s="15" t="str">
        <f t="shared" si="22"/>
        <v>(3.6)</v>
      </c>
      <c r="AD93" s="92">
        <v>-37.726180150586842</v>
      </c>
      <c r="AE93" s="153"/>
      <c r="AF93" s="39">
        <v>-2.1899466940602639</v>
      </c>
      <c r="AG93" s="38">
        <v>-2.0128912838815856</v>
      </c>
      <c r="AH93" s="11" t="str">
        <f t="shared" si="23"/>
        <v>(0.2)</v>
      </c>
      <c r="AI93" s="31">
        <v>67.919757828290059</v>
      </c>
      <c r="AJ93" s="33">
        <v>68.253128851442554</v>
      </c>
      <c r="AK93" s="11" t="str">
        <f t="shared" si="24"/>
        <v>(0.4)</v>
      </c>
    </row>
    <row r="94" spans="1:37" s="16" customFormat="1" ht="23.1" customHeight="1">
      <c r="A94" s="85">
        <v>25</v>
      </c>
      <c r="B94" s="86" t="s">
        <v>26</v>
      </c>
      <c r="C94" s="99">
        <v>46.945546566917137</v>
      </c>
      <c r="D94" s="116" t="s">
        <v>108</v>
      </c>
      <c r="E94" s="104">
        <v>48.908418622395686</v>
      </c>
      <c r="F94" s="102" t="str">
        <f t="shared" si="16"/>
        <v>(2)</v>
      </c>
      <c r="G94" s="117" t="s">
        <v>87</v>
      </c>
      <c r="H94" s="103">
        <v>48.220649674557791</v>
      </c>
      <c r="I94" s="104">
        <v>50.6</v>
      </c>
      <c r="J94" s="102" t="str">
        <f t="shared" si="17"/>
        <v>(2.4)</v>
      </c>
      <c r="K94" s="103">
        <v>49.850192307458634</v>
      </c>
      <c r="L94" s="104">
        <v>51.6</v>
      </c>
      <c r="M94" s="102" t="str">
        <f t="shared" si="18"/>
        <v>(1.7)</v>
      </c>
      <c r="N94" s="103">
        <v>37.757133411668846</v>
      </c>
      <c r="O94" s="130"/>
      <c r="P94" s="103">
        <v>58.187342805208338</v>
      </c>
      <c r="Q94" s="104">
        <v>64.2</v>
      </c>
      <c r="R94" s="102" t="str">
        <f t="shared" si="19"/>
        <v>(6)</v>
      </c>
      <c r="S94" s="103">
        <v>40.712414635692063</v>
      </c>
      <c r="T94" s="104">
        <v>40.33723744941851</v>
      </c>
      <c r="U94" s="105" t="str">
        <f t="shared" si="20"/>
        <v>(-0.4)</v>
      </c>
      <c r="V94" s="6"/>
      <c r="W94" s="6"/>
      <c r="X94" s="118">
        <v>-21.153244654699996</v>
      </c>
      <c r="Y94" s="106">
        <v>-18.059060000000002</v>
      </c>
      <c r="Z94" s="105" t="str">
        <f t="shared" si="21"/>
        <v>(3.1)</v>
      </c>
      <c r="AA94" s="119">
        <v>-22.336687092694746</v>
      </c>
      <c r="AB94" s="120">
        <v>-17.74707955687218</v>
      </c>
      <c r="AC94" s="102" t="str">
        <f t="shared" si="22"/>
        <v>(4.6)</v>
      </c>
      <c r="AD94" s="121">
        <v>-38.525643613656868</v>
      </c>
      <c r="AE94" s="153"/>
      <c r="AF94" s="122">
        <v>-2.4232857649051942</v>
      </c>
      <c r="AG94" s="120">
        <v>-2.0713989239380681</v>
      </c>
      <c r="AH94" s="105" t="str">
        <f t="shared" si="23"/>
        <v>(0.3)</v>
      </c>
      <c r="AI94" s="107">
        <v>68.576912530847267</v>
      </c>
      <c r="AJ94" s="110">
        <v>70.557681793329692</v>
      </c>
      <c r="AK94" s="105" t="str">
        <f t="shared" si="24"/>
        <v>(2)</v>
      </c>
    </row>
    <row r="95" spans="1:37" s="16" customFormat="1" ht="23.1" customHeight="1">
      <c r="A95" s="85">
        <v>26</v>
      </c>
      <c r="B95" s="86" t="s">
        <v>27</v>
      </c>
      <c r="C95" s="99">
        <v>54.837251703417714</v>
      </c>
      <c r="D95" s="116" t="s">
        <v>65</v>
      </c>
      <c r="E95" s="104">
        <v>54.5448652964673</v>
      </c>
      <c r="F95" s="102" t="str">
        <f t="shared" si="16"/>
        <v>(-0.3)</v>
      </c>
      <c r="G95" s="117" t="s">
        <v>69</v>
      </c>
      <c r="H95" s="103">
        <v>56.850975804578049</v>
      </c>
      <c r="I95" s="104">
        <v>55.1</v>
      </c>
      <c r="J95" s="102" t="str">
        <f t="shared" si="17"/>
        <v>(-1.8)</v>
      </c>
      <c r="K95" s="103">
        <v>47.86626842427394</v>
      </c>
      <c r="L95" s="104">
        <v>47.5</v>
      </c>
      <c r="M95" s="102" t="str">
        <f t="shared" si="18"/>
        <v>(-0.4)</v>
      </c>
      <c r="N95" s="103">
        <v>54.358591082935426</v>
      </c>
      <c r="O95" s="130"/>
      <c r="P95" s="103">
        <v>54.027348153411424</v>
      </c>
      <c r="Q95" s="104">
        <v>51.3</v>
      </c>
      <c r="R95" s="102" t="str">
        <f t="shared" si="19"/>
        <v>(-2.7)</v>
      </c>
      <c r="S95" s="103">
        <v>61.083075051889736</v>
      </c>
      <c r="T95" s="104">
        <v>64.441577649783468</v>
      </c>
      <c r="U95" s="105" t="str">
        <f t="shared" si="20"/>
        <v>(3.3)</v>
      </c>
      <c r="V95" s="6"/>
      <c r="W95" s="6"/>
      <c r="X95" s="118">
        <v>-19.786985012199999</v>
      </c>
      <c r="Y95" s="106">
        <v>-17.501629999999999</v>
      </c>
      <c r="Z95" s="105" t="str">
        <f t="shared" si="21"/>
        <v>(2.3)</v>
      </c>
      <c r="AA95" s="119">
        <v>-23.106360896769132</v>
      </c>
      <c r="AB95" s="120">
        <v>-19.068917579980237</v>
      </c>
      <c r="AC95" s="102" t="str">
        <f t="shared" si="22"/>
        <v>(4)</v>
      </c>
      <c r="AD95" s="121">
        <v>-32.892158986904292</v>
      </c>
      <c r="AE95" s="153"/>
      <c r="AF95" s="122">
        <v>-2.5331026080500165</v>
      </c>
      <c r="AG95" s="120">
        <v>-2.3985753451390894</v>
      </c>
      <c r="AH95" s="105" t="str">
        <f t="shared" si="23"/>
        <v>(0.1)</v>
      </c>
      <c r="AI95" s="107">
        <v>73.141486810551555</v>
      </c>
      <c r="AJ95" s="110">
        <v>75.162337662337663</v>
      </c>
      <c r="AK95" s="105" t="str">
        <f t="shared" si="24"/>
        <v>(2.1)</v>
      </c>
    </row>
    <row r="96" spans="1:37" s="16" customFormat="1" ht="23.1" customHeight="1">
      <c r="A96" s="85">
        <v>27</v>
      </c>
      <c r="B96" s="86" t="s">
        <v>28</v>
      </c>
      <c r="C96" s="99">
        <v>49.433028127806644</v>
      </c>
      <c r="D96" s="116" t="s">
        <v>97</v>
      </c>
      <c r="E96" s="104">
        <v>48.116339504027806</v>
      </c>
      <c r="F96" s="102" t="str">
        <f t="shared" si="16"/>
        <v>(-1.3)</v>
      </c>
      <c r="G96" s="117" t="s">
        <v>108</v>
      </c>
      <c r="H96" s="103">
        <v>46.829413889638886</v>
      </c>
      <c r="I96" s="104">
        <v>48.2</v>
      </c>
      <c r="J96" s="102" t="str">
        <f t="shared" si="17"/>
        <v>(1.4)</v>
      </c>
      <c r="K96" s="103">
        <v>38.800468891654489</v>
      </c>
      <c r="L96" s="104">
        <v>38.9</v>
      </c>
      <c r="M96" s="102" t="str">
        <f t="shared" si="18"/>
        <v>(0.1)</v>
      </c>
      <c r="N96" s="103">
        <v>50.358409249601529</v>
      </c>
      <c r="O96" s="130"/>
      <c r="P96" s="103">
        <v>51.34493233938754</v>
      </c>
      <c r="Q96" s="104">
        <v>51.7</v>
      </c>
      <c r="R96" s="102" t="str">
        <f t="shared" si="19"/>
        <v>(0.4)</v>
      </c>
      <c r="S96" s="103">
        <v>59.83191626875076</v>
      </c>
      <c r="T96" s="104">
        <v>51.364759479927095</v>
      </c>
      <c r="U96" s="105" t="str">
        <f t="shared" si="20"/>
        <v>(-8.4)</v>
      </c>
      <c r="V96" s="6"/>
      <c r="W96" s="6"/>
      <c r="X96" s="118">
        <v>-21.373490017099996</v>
      </c>
      <c r="Y96" s="106">
        <v>-18.35454</v>
      </c>
      <c r="Z96" s="105" t="str">
        <f t="shared" si="21"/>
        <v>(3)</v>
      </c>
      <c r="AA96" s="119">
        <v>-26.62348596007854</v>
      </c>
      <c r="AB96" s="120">
        <v>-21.814973101530747</v>
      </c>
      <c r="AC96" s="102" t="str">
        <f t="shared" si="22"/>
        <v>(4.8)</v>
      </c>
      <c r="AD96" s="121">
        <v>-34.249567674052557</v>
      </c>
      <c r="AE96" s="153"/>
      <c r="AF96" s="122">
        <v>-2.6039138617545401</v>
      </c>
      <c r="AG96" s="120">
        <v>-2.3890930325244599</v>
      </c>
      <c r="AH96" s="105" t="str">
        <f t="shared" si="23"/>
        <v>(0.2)</v>
      </c>
      <c r="AI96" s="107">
        <v>72.861132267072875</v>
      </c>
      <c r="AJ96" s="110">
        <v>72.664271047227928</v>
      </c>
      <c r="AK96" s="105" t="str">
        <f t="shared" si="24"/>
        <v>(-0.2)</v>
      </c>
    </row>
    <row r="97" spans="1:37" s="16" customFormat="1" ht="23.1" customHeight="1">
      <c r="A97" s="85">
        <v>28</v>
      </c>
      <c r="B97" s="86" t="s">
        <v>29</v>
      </c>
      <c r="C97" s="99">
        <v>46.830174583159945</v>
      </c>
      <c r="D97" s="116" t="s">
        <v>67</v>
      </c>
      <c r="E97" s="104">
        <v>46.8337673837461</v>
      </c>
      <c r="F97" s="102" t="str">
        <f t="shared" si="16"/>
        <v>(0)</v>
      </c>
      <c r="G97" s="117" t="s">
        <v>70</v>
      </c>
      <c r="H97" s="103">
        <v>42.048644687357331</v>
      </c>
      <c r="I97" s="104">
        <v>43.5</v>
      </c>
      <c r="J97" s="102" t="str">
        <f t="shared" si="17"/>
        <v>(1.5)</v>
      </c>
      <c r="K97" s="103">
        <v>42.284583911117032</v>
      </c>
      <c r="L97" s="104">
        <v>43.6</v>
      </c>
      <c r="M97" s="102" t="str">
        <f t="shared" si="18"/>
        <v>(1.3)</v>
      </c>
      <c r="N97" s="103">
        <v>44.416543885205293</v>
      </c>
      <c r="O97" s="130"/>
      <c r="P97" s="103">
        <v>47.637408831492543</v>
      </c>
      <c r="Q97" s="104">
        <v>50.6</v>
      </c>
      <c r="R97" s="102" t="str">
        <f t="shared" si="19"/>
        <v>(3)</v>
      </c>
      <c r="S97" s="103">
        <v>57.763691600627538</v>
      </c>
      <c r="T97" s="104">
        <v>52.092201979173595</v>
      </c>
      <c r="U97" s="105" t="str">
        <f t="shared" si="20"/>
        <v>(-5.7)</v>
      </c>
      <c r="V97" s="6"/>
      <c r="W97" s="6"/>
      <c r="X97" s="118">
        <v>-22.130329552800006</v>
      </c>
      <c r="Y97" s="106">
        <v>-18.950630000000004</v>
      </c>
      <c r="Z97" s="105" t="str">
        <f t="shared" si="21"/>
        <v>(3.1)</v>
      </c>
      <c r="AA97" s="119">
        <v>-25.271805039458869</v>
      </c>
      <c r="AB97" s="120">
        <v>-20.330458648930261</v>
      </c>
      <c r="AC97" s="102" t="str">
        <f t="shared" si="22"/>
        <v>(5)</v>
      </c>
      <c r="AD97" s="121">
        <v>-36.265860932595437</v>
      </c>
      <c r="AE97" s="153"/>
      <c r="AF97" s="122">
        <v>-2.7017862297746236</v>
      </c>
      <c r="AG97" s="120">
        <v>-2.4162662499545435</v>
      </c>
      <c r="AH97" s="105" t="str">
        <f t="shared" si="23"/>
        <v>(0.3)</v>
      </c>
      <c r="AI97" s="107">
        <v>72.397692941499585</v>
      </c>
      <c r="AJ97" s="110">
        <v>72.803234501347717</v>
      </c>
      <c r="AK97" s="105" t="str">
        <f t="shared" si="24"/>
        <v>(0.4)</v>
      </c>
    </row>
    <row r="98" spans="1:37" s="16" customFormat="1" ht="23.1" customHeight="1">
      <c r="A98" s="85">
        <v>29</v>
      </c>
      <c r="B98" s="86" t="s">
        <v>30</v>
      </c>
      <c r="C98" s="99">
        <v>44.002889529062855</v>
      </c>
      <c r="D98" s="116" t="s">
        <v>91</v>
      </c>
      <c r="E98" s="104">
        <v>47.434475386914499</v>
      </c>
      <c r="F98" s="102" t="str">
        <f t="shared" si="16"/>
        <v>(3.4)</v>
      </c>
      <c r="G98" s="117" t="s">
        <v>67</v>
      </c>
      <c r="H98" s="103">
        <v>40.560351726317819</v>
      </c>
      <c r="I98" s="104">
        <v>43.4</v>
      </c>
      <c r="J98" s="102" t="str">
        <f t="shared" si="17"/>
        <v>(2.8)</v>
      </c>
      <c r="K98" s="103">
        <v>39.371952551731241</v>
      </c>
      <c r="L98" s="104">
        <v>41.8</v>
      </c>
      <c r="M98" s="102" t="str">
        <f t="shared" si="18"/>
        <v>(2.4)</v>
      </c>
      <c r="N98" s="103">
        <v>41.14985305240733</v>
      </c>
      <c r="O98" s="130"/>
      <c r="P98" s="103">
        <v>31.306180339059999</v>
      </c>
      <c r="Q98" s="104">
        <v>39.299999999999997</v>
      </c>
      <c r="R98" s="102" t="str">
        <f t="shared" si="19"/>
        <v>(8)</v>
      </c>
      <c r="S98" s="103">
        <v>67.626109975797874</v>
      </c>
      <c r="T98" s="104">
        <v>71.595113973041663</v>
      </c>
      <c r="U98" s="105" t="str">
        <f t="shared" si="20"/>
        <v>(4)</v>
      </c>
      <c r="V98" s="6"/>
      <c r="W98" s="6"/>
      <c r="X98" s="118">
        <v>-22.365939954799998</v>
      </c>
      <c r="Y98" s="106">
        <v>-18.956830000000004</v>
      </c>
      <c r="Z98" s="105" t="str">
        <f t="shared" si="21"/>
        <v>(3.4)</v>
      </c>
      <c r="AA98" s="119">
        <v>-26.401775839873956</v>
      </c>
      <c r="AB98" s="120">
        <v>-20.904417831271971</v>
      </c>
      <c r="AC98" s="102" t="str">
        <f t="shared" si="22"/>
        <v>(5.5)</v>
      </c>
      <c r="AD98" s="121">
        <v>-37.374369170325195</v>
      </c>
      <c r="AE98" s="153"/>
      <c r="AF98" s="122">
        <v>-3.132903120018951</v>
      </c>
      <c r="AG98" s="120">
        <v>-2.7060703075196391</v>
      </c>
      <c r="AH98" s="105" t="str">
        <f t="shared" si="23"/>
        <v>(0.4)</v>
      </c>
      <c r="AI98" s="107">
        <v>74.607623318385635</v>
      </c>
      <c r="AJ98" s="110">
        <v>76.528878822197072</v>
      </c>
      <c r="AK98" s="105" t="str">
        <f t="shared" si="24"/>
        <v>(1.9)</v>
      </c>
    </row>
    <row r="99" spans="1:37" s="16" customFormat="1" ht="23.1" customHeight="1">
      <c r="A99" s="85">
        <v>30</v>
      </c>
      <c r="B99" s="86" t="s">
        <v>31</v>
      </c>
      <c r="C99" s="99">
        <v>51.327703457102302</v>
      </c>
      <c r="D99" s="116" t="s">
        <v>83</v>
      </c>
      <c r="E99" s="104">
        <v>48.549269736806927</v>
      </c>
      <c r="F99" s="102" t="str">
        <f t="shared" si="16"/>
        <v>(-2.8)</v>
      </c>
      <c r="G99" s="117" t="s">
        <v>100</v>
      </c>
      <c r="H99" s="103">
        <v>48.008434840455493</v>
      </c>
      <c r="I99" s="104">
        <v>43.6</v>
      </c>
      <c r="J99" s="102" t="str">
        <f t="shared" si="17"/>
        <v>(-4.4)</v>
      </c>
      <c r="K99" s="103">
        <v>52.165721670097582</v>
      </c>
      <c r="L99" s="104">
        <v>51.6</v>
      </c>
      <c r="M99" s="102" t="str">
        <f t="shared" si="18"/>
        <v>(-0.6)</v>
      </c>
      <c r="N99" s="103">
        <v>46.853040497285633</v>
      </c>
      <c r="O99" s="130"/>
      <c r="P99" s="103">
        <v>51.630812936382704</v>
      </c>
      <c r="Q99" s="104">
        <v>55.3</v>
      </c>
      <c r="R99" s="102" t="str">
        <f t="shared" si="19"/>
        <v>(3.7)</v>
      </c>
      <c r="S99" s="103">
        <v>57.980507341290121</v>
      </c>
      <c r="T99" s="104">
        <v>45.332707983570032</v>
      </c>
      <c r="U99" s="105" t="str">
        <f t="shared" si="20"/>
        <v>(-12.7)</v>
      </c>
      <c r="V99" s="6"/>
      <c r="W99" s="6"/>
      <c r="X99" s="118">
        <v>-21.186840205899998</v>
      </c>
      <c r="Y99" s="106">
        <v>-18.92651</v>
      </c>
      <c r="Z99" s="105" t="str">
        <f t="shared" si="21"/>
        <v>(2.3)</v>
      </c>
      <c r="AA99" s="119">
        <v>-21.438365182215307</v>
      </c>
      <c r="AB99" s="120">
        <v>-17.767821894893949</v>
      </c>
      <c r="AC99" s="102" t="str">
        <f t="shared" si="22"/>
        <v>(3.6)</v>
      </c>
      <c r="AD99" s="121">
        <v>-35.439068100358426</v>
      </c>
      <c r="AE99" s="153"/>
      <c r="AF99" s="122">
        <v>-2.5963670961199243</v>
      </c>
      <c r="AG99" s="120">
        <v>-2.2970874212983863</v>
      </c>
      <c r="AH99" s="105" t="str">
        <f t="shared" si="23"/>
        <v>(0.3)</v>
      </c>
      <c r="AI99" s="107">
        <v>72.446276125993521</v>
      </c>
      <c r="AJ99" s="110">
        <v>71.511967308814945</v>
      </c>
      <c r="AK99" s="105" t="str">
        <f t="shared" si="24"/>
        <v>(-0.9)</v>
      </c>
    </row>
    <row r="100" spans="1:37" s="16" customFormat="1" ht="23.1" customHeight="1">
      <c r="A100" s="85">
        <v>31</v>
      </c>
      <c r="B100" s="86" t="s">
        <v>32</v>
      </c>
      <c r="C100" s="99">
        <v>65.993863400059411</v>
      </c>
      <c r="D100" s="116" t="s">
        <v>80</v>
      </c>
      <c r="E100" s="104">
        <v>64.90088287386429</v>
      </c>
      <c r="F100" s="102" t="str">
        <f t="shared" si="16"/>
        <v>(-1.1)</v>
      </c>
      <c r="G100" s="117" t="s">
        <v>93</v>
      </c>
      <c r="H100" s="103">
        <v>72.264005738377392</v>
      </c>
      <c r="I100" s="104">
        <v>69.2</v>
      </c>
      <c r="J100" s="102" t="str">
        <f t="shared" si="17"/>
        <v>(-3.1)</v>
      </c>
      <c r="K100" s="103">
        <v>71.969305218788236</v>
      </c>
      <c r="L100" s="104">
        <v>72.8</v>
      </c>
      <c r="M100" s="102" t="str">
        <f t="shared" si="18"/>
        <v>(0.8)</v>
      </c>
      <c r="N100" s="103">
        <v>62.913460342028984</v>
      </c>
      <c r="O100" s="130"/>
      <c r="P100" s="103">
        <v>49.841492879407845</v>
      </c>
      <c r="Q100" s="104">
        <v>44.4</v>
      </c>
      <c r="R100" s="102" t="str">
        <f t="shared" si="19"/>
        <v>(-5.4)</v>
      </c>
      <c r="S100" s="103">
        <v>72.981052821694618</v>
      </c>
      <c r="T100" s="104">
        <v>75.243035884049405</v>
      </c>
      <c r="U100" s="105" t="str">
        <f t="shared" si="20"/>
        <v>(2.2)</v>
      </c>
      <c r="V100" s="6"/>
      <c r="W100" s="6"/>
      <c r="X100" s="118">
        <v>-17.346961257600007</v>
      </c>
      <c r="Y100" s="106">
        <v>-15.742999999999995</v>
      </c>
      <c r="Z100" s="105" t="str">
        <f t="shared" si="21"/>
        <v>(1.6)</v>
      </c>
      <c r="AA100" s="119">
        <v>-13.755459797882722</v>
      </c>
      <c r="AB100" s="120">
        <v>-10.986943717087158</v>
      </c>
      <c r="AC100" s="102" t="str">
        <f t="shared" si="22"/>
        <v>(2.8)</v>
      </c>
      <c r="AD100" s="121">
        <v>-29.989177489177479</v>
      </c>
      <c r="AE100" s="153"/>
      <c r="AF100" s="122">
        <v>-2.6436021280082023</v>
      </c>
      <c r="AG100" s="120">
        <v>-2.5763979142213964</v>
      </c>
      <c r="AH100" s="105" t="str">
        <f t="shared" si="23"/>
        <v>(0)</v>
      </c>
      <c r="AI100" s="107">
        <v>75.807537012113059</v>
      </c>
      <c r="AJ100" s="110">
        <v>77.225741913971319</v>
      </c>
      <c r="AK100" s="105" t="str">
        <f t="shared" si="24"/>
        <v>(1.4)</v>
      </c>
    </row>
    <row r="101" spans="1:37" ht="23.1" customHeight="1">
      <c r="A101" s="3">
        <v>32</v>
      </c>
      <c r="B101" s="4" t="s">
        <v>33</v>
      </c>
      <c r="C101" s="10">
        <v>61.448835434547561</v>
      </c>
      <c r="D101" s="56" t="s">
        <v>78</v>
      </c>
      <c r="E101" s="7">
        <v>60.373782497999798</v>
      </c>
      <c r="F101" s="15" t="str">
        <f t="shared" si="16"/>
        <v>(-1)</v>
      </c>
      <c r="G101" s="93" t="s">
        <v>78</v>
      </c>
      <c r="H101" s="28">
        <v>66.624599762655421</v>
      </c>
      <c r="I101" s="7">
        <v>65.5</v>
      </c>
      <c r="J101" s="15" t="str">
        <f t="shared" si="17"/>
        <v>(-1.1)</v>
      </c>
      <c r="K101" s="28">
        <v>72.265808489967014</v>
      </c>
      <c r="L101" s="7">
        <v>72.7</v>
      </c>
      <c r="M101" s="15" t="str">
        <f t="shared" si="18"/>
        <v>(0.4)</v>
      </c>
      <c r="N101" s="28">
        <v>63.55628911938264</v>
      </c>
      <c r="O101" s="130"/>
      <c r="P101" s="28">
        <v>41.118173918088665</v>
      </c>
      <c r="Q101" s="7">
        <v>35.9</v>
      </c>
      <c r="R101" s="15" t="str">
        <f t="shared" si="19"/>
        <v>(-5.2)</v>
      </c>
      <c r="S101" s="28">
        <v>63.679305882644059</v>
      </c>
      <c r="T101" s="7">
        <v>64.165359349042859</v>
      </c>
      <c r="U101" s="11" t="str">
        <f t="shared" si="20"/>
        <v>(0.5)</v>
      </c>
      <c r="X101" s="42">
        <v>-18.23973085590071</v>
      </c>
      <c r="Y101" s="29">
        <v>-16.195210000000003</v>
      </c>
      <c r="Z101" s="11" t="str">
        <f t="shared" si="21"/>
        <v>(2)</v>
      </c>
      <c r="AA101" s="37">
        <v>-13.64042977955242</v>
      </c>
      <c r="AB101" s="38">
        <v>-11.013169657798564</v>
      </c>
      <c r="AC101" s="15" t="str">
        <f t="shared" si="22"/>
        <v>(2.6)</v>
      </c>
      <c r="AD101" s="92">
        <v>-29.77104206356821</v>
      </c>
      <c r="AE101" s="153"/>
      <c r="AF101" s="39">
        <v>-2.8738830370626522</v>
      </c>
      <c r="AG101" s="38">
        <v>-2.7925637693465588</v>
      </c>
      <c r="AH101" s="11" t="str">
        <f t="shared" si="23"/>
        <v>(0.1)</v>
      </c>
      <c r="AI101" s="31">
        <v>73.723239597751999</v>
      </c>
      <c r="AJ101" s="33">
        <v>75.109571637254206</v>
      </c>
      <c r="AK101" s="11" t="str">
        <f t="shared" si="24"/>
        <v>(1.4)</v>
      </c>
    </row>
    <row r="102" spans="1:37" ht="23.1" customHeight="1">
      <c r="A102" s="3">
        <v>33</v>
      </c>
      <c r="B102" s="4" t="s">
        <v>34</v>
      </c>
      <c r="C102" s="10">
        <v>57.215121104237255</v>
      </c>
      <c r="D102" s="56" t="s">
        <v>77</v>
      </c>
      <c r="E102" s="7">
        <v>54.714885466630463</v>
      </c>
      <c r="F102" s="15" t="str">
        <f t="shared" si="16"/>
        <v>(-2.5)</v>
      </c>
      <c r="G102" s="93" t="s">
        <v>96</v>
      </c>
      <c r="H102" s="28">
        <v>56.442448558973673</v>
      </c>
      <c r="I102" s="7">
        <v>54.7</v>
      </c>
      <c r="J102" s="15" t="str">
        <f t="shared" si="17"/>
        <v>(-1.7)</v>
      </c>
      <c r="K102" s="28">
        <v>57.277966788745623</v>
      </c>
      <c r="L102" s="7">
        <v>57.5</v>
      </c>
      <c r="M102" s="15" t="str">
        <f t="shared" si="18"/>
        <v>(0.2)</v>
      </c>
      <c r="N102" s="28">
        <v>55.989697830221246</v>
      </c>
      <c r="O102" s="130"/>
      <c r="P102" s="28">
        <v>57.729366260735361</v>
      </c>
      <c r="Q102" s="7">
        <v>53.8</v>
      </c>
      <c r="R102" s="15" t="str">
        <f t="shared" si="19"/>
        <v>(-3.9)</v>
      </c>
      <c r="S102" s="28">
        <v>58.636126082510387</v>
      </c>
      <c r="T102" s="7">
        <v>51.671001005247682</v>
      </c>
      <c r="U102" s="11" t="str">
        <f t="shared" si="20"/>
        <v>(-6.9)</v>
      </c>
      <c r="X102" s="42">
        <v>-19.851658615505606</v>
      </c>
      <c r="Y102" s="29">
        <v>-17.552590000000002</v>
      </c>
      <c r="Z102" s="11" t="str">
        <f t="shared" si="21"/>
        <v>(2.3)</v>
      </c>
      <c r="AA102" s="37">
        <v>-19.455042545101691</v>
      </c>
      <c r="AB102" s="38">
        <v>-15.888145890882264</v>
      </c>
      <c r="AC102" s="15" t="str">
        <f t="shared" si="22"/>
        <v>(3.6)</v>
      </c>
      <c r="AD102" s="92">
        <v>-32.338664530731876</v>
      </c>
      <c r="AE102" s="153"/>
      <c r="AF102" s="39">
        <v>-2.4353755733203739</v>
      </c>
      <c r="AG102" s="38">
        <v>-2.3365298362551727</v>
      </c>
      <c r="AH102" s="11" t="str">
        <f t="shared" si="23"/>
        <v>(0.1)</v>
      </c>
      <c r="AI102" s="31">
        <v>72.593184492355888</v>
      </c>
      <c r="AJ102" s="33">
        <v>72.722772413586839</v>
      </c>
      <c r="AK102" s="11" t="str">
        <f t="shared" si="24"/>
        <v>(0.1)</v>
      </c>
    </row>
    <row r="103" spans="1:37" ht="23.1" customHeight="1">
      <c r="A103" s="3">
        <v>34</v>
      </c>
      <c r="B103" s="4" t="s">
        <v>35</v>
      </c>
      <c r="C103" s="10">
        <v>50.10978727204742</v>
      </c>
      <c r="D103" s="56" t="s">
        <v>86</v>
      </c>
      <c r="E103" s="7">
        <v>48.992876692457536</v>
      </c>
      <c r="F103" s="15" t="str">
        <f t="shared" si="16"/>
        <v>(-1.1)</v>
      </c>
      <c r="G103" s="93" t="s">
        <v>97</v>
      </c>
      <c r="H103" s="28">
        <v>49.980119479445086</v>
      </c>
      <c r="I103" s="7">
        <v>47.2</v>
      </c>
      <c r="J103" s="15" t="str">
        <f t="shared" si="17"/>
        <v>(-2.8)</v>
      </c>
      <c r="K103" s="28">
        <v>52.309708380269178</v>
      </c>
      <c r="L103" s="7">
        <v>51.8</v>
      </c>
      <c r="M103" s="15" t="str">
        <f t="shared" si="18"/>
        <v>(-0.5)</v>
      </c>
      <c r="N103" s="28">
        <v>43.39094618757715</v>
      </c>
      <c r="O103" s="130"/>
      <c r="P103" s="28">
        <v>53.570536714477463</v>
      </c>
      <c r="Q103" s="7">
        <v>54</v>
      </c>
      <c r="R103" s="15" t="str">
        <f t="shared" si="19"/>
        <v>(0.4)</v>
      </c>
      <c r="S103" s="28">
        <v>51.297625598468223</v>
      </c>
      <c r="T103" s="7">
        <v>48.579075310671378</v>
      </c>
      <c r="U103" s="11" t="str">
        <f t="shared" si="20"/>
        <v>(-2.7)</v>
      </c>
      <c r="X103" s="42">
        <v>-20.874704475522641</v>
      </c>
      <c r="Y103" s="29">
        <v>-18.480169999999994</v>
      </c>
      <c r="Z103" s="11" t="str">
        <f t="shared" si="21"/>
        <v>(2.4)</v>
      </c>
      <c r="AA103" s="37">
        <v>-21.382504773510497</v>
      </c>
      <c r="AB103" s="38">
        <v>-17.704000402573364</v>
      </c>
      <c r="AC103" s="15" t="str">
        <f t="shared" si="22"/>
        <v>(3.7)</v>
      </c>
      <c r="AD103" s="92">
        <v>-36.613883918120429</v>
      </c>
      <c r="AE103" s="153"/>
      <c r="AF103" s="39">
        <v>-2.5451616596438695</v>
      </c>
      <c r="AG103" s="38">
        <v>-2.3313220469138054</v>
      </c>
      <c r="AH103" s="11" t="str">
        <f t="shared" si="23"/>
        <v>(0.2)</v>
      </c>
      <c r="AI103" s="31">
        <v>70.948803314884529</v>
      </c>
      <c r="AJ103" s="33">
        <v>72.132121365778787</v>
      </c>
      <c r="AK103" s="11" t="str">
        <f t="shared" si="24"/>
        <v>(1.2)</v>
      </c>
    </row>
    <row r="104" spans="1:37" ht="23.1" customHeight="1">
      <c r="A104" s="3">
        <v>35</v>
      </c>
      <c r="B104" s="4" t="s">
        <v>36</v>
      </c>
      <c r="C104" s="10">
        <v>52.279936217986929</v>
      </c>
      <c r="D104" s="56" t="s">
        <v>107</v>
      </c>
      <c r="E104" s="7">
        <v>50.799739930800797</v>
      </c>
      <c r="F104" s="15" t="str">
        <f t="shared" si="16"/>
        <v>(-1.5)</v>
      </c>
      <c r="G104" s="93" t="s">
        <v>76</v>
      </c>
      <c r="H104" s="28">
        <v>49.063967187970341</v>
      </c>
      <c r="I104" s="7">
        <v>45.3</v>
      </c>
      <c r="J104" s="15" t="str">
        <f t="shared" si="17"/>
        <v>(-3.8)</v>
      </c>
      <c r="K104" s="28">
        <v>56.328860773375311</v>
      </c>
      <c r="L104" s="7">
        <v>56.1</v>
      </c>
      <c r="M104" s="15" t="str">
        <f t="shared" si="18"/>
        <v>(-0.2)</v>
      </c>
      <c r="N104" s="28">
        <v>50.859175744393021</v>
      </c>
      <c r="O104" s="130"/>
      <c r="P104" s="28">
        <v>48.59224917229681</v>
      </c>
      <c r="Q104" s="7">
        <v>54.3</v>
      </c>
      <c r="R104" s="15" t="str">
        <f t="shared" si="19"/>
        <v>(5.7)</v>
      </c>
      <c r="S104" s="28">
        <v>56.555428211899134</v>
      </c>
      <c r="T104" s="7">
        <v>47.439847579633643</v>
      </c>
      <c r="U104" s="11" t="str">
        <f t="shared" si="20"/>
        <v>(-9.2)</v>
      </c>
      <c r="X104" s="42">
        <v>-21.019739771219271</v>
      </c>
      <c r="Y104" s="29">
        <v>-18.719430000000003</v>
      </c>
      <c r="Z104" s="11" t="str">
        <f t="shared" si="21"/>
        <v>(2.3)</v>
      </c>
      <c r="AA104" s="37">
        <v>-19.823253263018607</v>
      </c>
      <c r="AB104" s="38">
        <v>-16.336159017667313</v>
      </c>
      <c r="AC104" s="15" t="str">
        <f t="shared" si="22"/>
        <v>(3.5)</v>
      </c>
      <c r="AD104" s="92">
        <v>-34.079639201152055</v>
      </c>
      <c r="AE104" s="153"/>
      <c r="AF104" s="39">
        <v>-2.6765800550769812</v>
      </c>
      <c r="AG104" s="38">
        <v>-2.3226581778890343</v>
      </c>
      <c r="AH104" s="11" t="str">
        <f t="shared" si="23"/>
        <v>(0.4)</v>
      </c>
      <c r="AI104" s="31">
        <v>72.126950222578571</v>
      </c>
      <c r="AJ104" s="33">
        <v>71.914494514587076</v>
      </c>
      <c r="AK104" s="11" t="str">
        <f t="shared" si="24"/>
        <v>(-0.2)</v>
      </c>
    </row>
    <row r="105" spans="1:37" s="16" customFormat="1" ht="23.1" customHeight="1">
      <c r="A105" s="85">
        <v>36</v>
      </c>
      <c r="B105" s="86" t="s">
        <v>37</v>
      </c>
      <c r="C105" s="99">
        <v>64.879065421544908</v>
      </c>
      <c r="D105" s="116" t="s">
        <v>93</v>
      </c>
      <c r="E105" s="104">
        <v>64.956875177148618</v>
      </c>
      <c r="F105" s="102" t="str">
        <f t="shared" si="16"/>
        <v>(0.1)</v>
      </c>
      <c r="G105" s="117" t="s">
        <v>80</v>
      </c>
      <c r="H105" s="103">
        <v>65.53379484675277</v>
      </c>
      <c r="I105" s="104">
        <v>65.5</v>
      </c>
      <c r="J105" s="102" t="str">
        <f t="shared" si="17"/>
        <v>(0)</v>
      </c>
      <c r="K105" s="103">
        <v>64.764799718986367</v>
      </c>
      <c r="L105" s="104">
        <v>65.400000000000006</v>
      </c>
      <c r="M105" s="102" t="str">
        <f t="shared" si="18"/>
        <v>(0.6)</v>
      </c>
      <c r="N105" s="103">
        <v>70.773379723685423</v>
      </c>
      <c r="O105" s="130"/>
      <c r="P105" s="103">
        <v>59.918235763023262</v>
      </c>
      <c r="Q105" s="104">
        <v>57.8</v>
      </c>
      <c r="R105" s="102" t="str">
        <f t="shared" si="19"/>
        <v>(-2.1)</v>
      </c>
      <c r="S105" s="103">
        <v>63.405117055276705</v>
      </c>
      <c r="T105" s="104">
        <v>65.399919661767797</v>
      </c>
      <c r="U105" s="105" t="str">
        <f t="shared" si="20"/>
        <v>(2)</v>
      </c>
      <c r="V105" s="6"/>
      <c r="W105" s="6"/>
      <c r="X105" s="118">
        <v>-18.412415261099994</v>
      </c>
      <c r="Y105" s="106">
        <v>-16.205959999999997</v>
      </c>
      <c r="Z105" s="105" t="str">
        <f t="shared" si="21"/>
        <v>(2.2)</v>
      </c>
      <c r="AA105" s="119">
        <v>-16.550485958667707</v>
      </c>
      <c r="AB105" s="120">
        <v>-13.359443598423553</v>
      </c>
      <c r="AC105" s="102" t="str">
        <f t="shared" si="22"/>
        <v>(3.2)</v>
      </c>
      <c r="AD105" s="121">
        <v>-27.322018021565619</v>
      </c>
      <c r="AE105" s="153"/>
      <c r="AF105" s="122">
        <v>-2.3775931098998004</v>
      </c>
      <c r="AG105" s="120">
        <v>-2.2351986191348638</v>
      </c>
      <c r="AH105" s="105" t="str">
        <f t="shared" si="23"/>
        <v>(0.2)</v>
      </c>
      <c r="AI105" s="107">
        <v>73.661800486618006</v>
      </c>
      <c r="AJ105" s="110">
        <v>75.345409886398528</v>
      </c>
      <c r="AK105" s="105" t="str">
        <f t="shared" si="24"/>
        <v>(1.6)</v>
      </c>
    </row>
    <row r="106" spans="1:37" ht="23.1" customHeight="1">
      <c r="A106" s="3">
        <v>37</v>
      </c>
      <c r="B106" s="4" t="s">
        <v>38</v>
      </c>
      <c r="C106" s="10">
        <v>55.459510290707655</v>
      </c>
      <c r="D106" s="56" t="s">
        <v>96</v>
      </c>
      <c r="E106" s="7">
        <v>55.340682504206526</v>
      </c>
      <c r="F106" s="15" t="str">
        <f t="shared" si="16"/>
        <v>(-0.2)</v>
      </c>
      <c r="G106" s="93" t="s">
        <v>85</v>
      </c>
      <c r="H106" s="28">
        <v>59.08987528083442</v>
      </c>
      <c r="I106" s="7">
        <v>59.1</v>
      </c>
      <c r="J106" s="15" t="str">
        <f t="shared" si="17"/>
        <v>(0)</v>
      </c>
      <c r="K106" s="28">
        <v>59.826203838267389</v>
      </c>
      <c r="L106" s="7">
        <v>60.5</v>
      </c>
      <c r="M106" s="15" t="str">
        <f t="shared" si="18"/>
        <v>(0.7)</v>
      </c>
      <c r="N106" s="28">
        <v>51.029709093159553</v>
      </c>
      <c r="O106" s="130"/>
      <c r="P106" s="28">
        <v>52.491411471567794</v>
      </c>
      <c r="Q106" s="7">
        <v>51.9</v>
      </c>
      <c r="R106" s="15" t="str">
        <f t="shared" si="19"/>
        <v>(-0.6)</v>
      </c>
      <c r="S106" s="28">
        <v>54.860351769709126</v>
      </c>
      <c r="T106" s="7">
        <v>54.166180653046922</v>
      </c>
      <c r="U106" s="11" t="str">
        <f t="shared" si="20"/>
        <v>(-0.7)</v>
      </c>
      <c r="X106" s="42">
        <v>-19.432546726561739</v>
      </c>
      <c r="Y106" s="29">
        <v>-16.999069999999996</v>
      </c>
      <c r="Z106" s="11" t="str">
        <f t="shared" si="21"/>
        <v>(2.4)</v>
      </c>
      <c r="AA106" s="37">
        <v>-18.466440451940578</v>
      </c>
      <c r="AB106" s="38">
        <v>-14.930499346902835</v>
      </c>
      <c r="AC106" s="15" t="str">
        <f t="shared" si="22"/>
        <v>(3.6)</v>
      </c>
      <c r="AD106" s="92">
        <v>-34.021770969479384</v>
      </c>
      <c r="AE106" s="153"/>
      <c r="AF106" s="39">
        <v>-2.5736487461556372</v>
      </c>
      <c r="AG106" s="38">
        <v>-2.383450037657433</v>
      </c>
      <c r="AH106" s="11" t="str">
        <f t="shared" si="23"/>
        <v>(0.2)</v>
      </c>
      <c r="AI106" s="31">
        <v>71.747124425472805</v>
      </c>
      <c r="AJ106" s="33">
        <v>73.199426970980383</v>
      </c>
      <c r="AK106" s="11" t="str">
        <f t="shared" si="24"/>
        <v>(1.5)</v>
      </c>
    </row>
    <row r="107" spans="1:37" ht="23.1" customHeight="1">
      <c r="A107" s="3">
        <v>38</v>
      </c>
      <c r="B107" s="4" t="s">
        <v>39</v>
      </c>
      <c r="C107" s="10">
        <v>50.895568027659564</v>
      </c>
      <c r="D107" s="56" t="s">
        <v>106</v>
      </c>
      <c r="E107" s="7">
        <v>50.732480902127456</v>
      </c>
      <c r="F107" s="15" t="str">
        <f t="shared" si="16"/>
        <v>(-0.2)</v>
      </c>
      <c r="G107" s="93" t="s">
        <v>66</v>
      </c>
      <c r="H107" s="28">
        <v>54.850122862410316</v>
      </c>
      <c r="I107" s="7">
        <v>51.9</v>
      </c>
      <c r="J107" s="15" t="str">
        <f t="shared" si="17"/>
        <v>(-3)</v>
      </c>
      <c r="K107" s="28">
        <v>56.630207254261265</v>
      </c>
      <c r="L107" s="7">
        <v>56.6</v>
      </c>
      <c r="M107" s="15" t="str">
        <f t="shared" si="18"/>
        <v>(0)</v>
      </c>
      <c r="N107" s="28">
        <v>45.599240637013672</v>
      </c>
      <c r="O107" s="130"/>
      <c r="P107" s="28">
        <v>55.012713508716537</v>
      </c>
      <c r="Q107" s="7">
        <v>49.3</v>
      </c>
      <c r="R107" s="15" t="str">
        <f t="shared" si="19"/>
        <v>(-5.7)</v>
      </c>
      <c r="S107" s="28">
        <v>42.385555875896046</v>
      </c>
      <c r="T107" s="7">
        <v>50.265931991941009</v>
      </c>
      <c r="U107" s="11" t="str">
        <f t="shared" si="20"/>
        <v>(7.9)</v>
      </c>
      <c r="X107" s="42">
        <v>-20.103738352024799</v>
      </c>
      <c r="Y107" s="29">
        <v>-17.893089999999994</v>
      </c>
      <c r="Z107" s="11" t="str">
        <f t="shared" si="21"/>
        <v>(2.2)</v>
      </c>
      <c r="AA107" s="37">
        <v>-19.706344295767501</v>
      </c>
      <c r="AB107" s="38">
        <v>-16.1696660407504</v>
      </c>
      <c r="AC107" s="15" t="str">
        <f t="shared" si="22"/>
        <v>(3.5)</v>
      </c>
      <c r="AD107" s="92">
        <v>-35.864528465208892</v>
      </c>
      <c r="AE107" s="153"/>
      <c r="AF107" s="39">
        <v>-2.5070906244487534</v>
      </c>
      <c r="AG107" s="38">
        <v>-2.4511899213560646</v>
      </c>
      <c r="AH107" s="11" t="str">
        <f t="shared" si="23"/>
        <v>(0)</v>
      </c>
      <c r="AI107" s="31">
        <v>68.951823177596594</v>
      </c>
      <c r="AJ107" s="33">
        <v>72.454361860769225</v>
      </c>
      <c r="AK107" s="11" t="str">
        <f t="shared" si="24"/>
        <v>(3.5)</v>
      </c>
    </row>
    <row r="108" spans="1:37" ht="23.1" customHeight="1">
      <c r="A108" s="3">
        <v>39</v>
      </c>
      <c r="B108" s="4" t="s">
        <v>40</v>
      </c>
      <c r="C108" s="10">
        <v>69.393191577064087</v>
      </c>
      <c r="D108" s="56" t="s">
        <v>75</v>
      </c>
      <c r="E108" s="7">
        <v>69.487246972977161</v>
      </c>
      <c r="F108" s="15" t="str">
        <f t="shared" si="16"/>
        <v>(0.1)</v>
      </c>
      <c r="G108" s="93" t="s">
        <v>75</v>
      </c>
      <c r="H108" s="28">
        <v>80.840574210554564</v>
      </c>
      <c r="I108" s="7">
        <v>78.3</v>
      </c>
      <c r="J108" s="15" t="str">
        <f t="shared" si="17"/>
        <v>(-2.5)</v>
      </c>
      <c r="K108" s="28">
        <v>74.423606159267237</v>
      </c>
      <c r="L108" s="7">
        <v>73.8</v>
      </c>
      <c r="M108" s="15" t="str">
        <f t="shared" si="18"/>
        <v>(-0.6)</v>
      </c>
      <c r="N108" s="28">
        <v>72.655766383197999</v>
      </c>
      <c r="O108" s="130"/>
      <c r="P108" s="28">
        <v>46.12673904164393</v>
      </c>
      <c r="Q108" s="7">
        <v>48.1</v>
      </c>
      <c r="R108" s="15" t="str">
        <f t="shared" si="19"/>
        <v>(2)</v>
      </c>
      <c r="S108" s="28">
        <v>72.919272090656676</v>
      </c>
      <c r="T108" s="7">
        <v>74.585569419141507</v>
      </c>
      <c r="U108" s="11" t="str">
        <f t="shared" si="20"/>
        <v>(1.7)</v>
      </c>
      <c r="X108" s="42">
        <v>-15.989211944522076</v>
      </c>
      <c r="Y108" s="29">
        <v>-14.608839999999994</v>
      </c>
      <c r="Z108" s="11" t="str">
        <f t="shared" si="21"/>
        <v>(1.4)</v>
      </c>
      <c r="AA108" s="37">
        <v>-12.803300716976111</v>
      </c>
      <c r="AB108" s="38">
        <v>-10.665227798537352</v>
      </c>
      <c r="AC108" s="15" t="str">
        <f t="shared" si="22"/>
        <v>(2.1)</v>
      </c>
      <c r="AD108" s="92">
        <v>-26.683255057616854</v>
      </c>
      <c r="AE108" s="153"/>
      <c r="AF108" s="39">
        <v>-2.7416653645431666</v>
      </c>
      <c r="AG108" s="38">
        <v>-2.4810620659008511</v>
      </c>
      <c r="AH108" s="11" t="str">
        <f t="shared" si="23"/>
        <v>(0.2)</v>
      </c>
      <c r="AI108" s="31">
        <v>75.793693438556033</v>
      </c>
      <c r="AJ108" s="33">
        <v>77.100145992608233</v>
      </c>
      <c r="AK108" s="11" t="str">
        <f t="shared" si="24"/>
        <v>(1.3)</v>
      </c>
    </row>
    <row r="109" spans="1:37" ht="23.1" customHeight="1">
      <c r="A109" s="3">
        <v>40</v>
      </c>
      <c r="B109" s="4" t="s">
        <v>41</v>
      </c>
      <c r="C109" s="10">
        <v>50.134875351796339</v>
      </c>
      <c r="D109" s="56" t="s">
        <v>72</v>
      </c>
      <c r="E109" s="7">
        <v>49.595163317647383</v>
      </c>
      <c r="F109" s="15" t="str">
        <f t="shared" si="16"/>
        <v>(-0.5)</v>
      </c>
      <c r="G109" s="93" t="s">
        <v>104</v>
      </c>
      <c r="H109" s="28">
        <v>53.888426609582034</v>
      </c>
      <c r="I109" s="7">
        <v>53.8</v>
      </c>
      <c r="J109" s="15" t="str">
        <f t="shared" si="17"/>
        <v>(-0.1)</v>
      </c>
      <c r="K109" s="28">
        <v>46.661971569355202</v>
      </c>
      <c r="L109" s="7">
        <v>46.9</v>
      </c>
      <c r="M109" s="15" t="str">
        <f t="shared" si="18"/>
        <v>(0.2)</v>
      </c>
      <c r="N109" s="28">
        <v>51.009816966805609</v>
      </c>
      <c r="O109" s="130"/>
      <c r="P109" s="28">
        <v>51.199274898354709</v>
      </c>
      <c r="Q109" s="7">
        <v>49.6</v>
      </c>
      <c r="R109" s="15" t="str">
        <f t="shared" si="19"/>
        <v>(-1.6)</v>
      </c>
      <c r="S109" s="28">
        <v>47.914886714884162</v>
      </c>
      <c r="T109" s="7">
        <v>46.67119914628605</v>
      </c>
      <c r="U109" s="11" t="str">
        <f t="shared" si="20"/>
        <v>(-1.2)</v>
      </c>
      <c r="X109" s="42">
        <v>-20.25598367378759</v>
      </c>
      <c r="Y109" s="29">
        <v>-17.661529999999992</v>
      </c>
      <c r="Z109" s="11" t="str">
        <f t="shared" si="21"/>
        <v>(2.6)</v>
      </c>
      <c r="AA109" s="37">
        <v>-23.573574255818066</v>
      </c>
      <c r="AB109" s="38">
        <v>-19.253898545563565</v>
      </c>
      <c r="AC109" s="15" t="str">
        <f t="shared" si="22"/>
        <v>(4.3)</v>
      </c>
      <c r="AD109" s="92">
        <v>-34.028521098909422</v>
      </c>
      <c r="AE109" s="153"/>
      <c r="AF109" s="39">
        <v>-2.6077589725524275</v>
      </c>
      <c r="AG109" s="38">
        <v>-2.4435762271840744</v>
      </c>
      <c r="AH109" s="11" t="str">
        <f t="shared" si="23"/>
        <v>(0.2)</v>
      </c>
      <c r="AI109" s="31">
        <v>70.1908130196516</v>
      </c>
      <c r="AJ109" s="33">
        <v>71.767659484447378</v>
      </c>
      <c r="AK109" s="11" t="str">
        <f t="shared" si="24"/>
        <v>(1.6)</v>
      </c>
    </row>
    <row r="110" spans="1:37" ht="23.1" customHeight="1">
      <c r="A110" s="3">
        <v>41</v>
      </c>
      <c r="B110" s="4" t="s">
        <v>42</v>
      </c>
      <c r="C110" s="10">
        <v>58.147197083881522</v>
      </c>
      <c r="D110" s="56" t="s">
        <v>99</v>
      </c>
      <c r="E110" s="7">
        <v>58.658651035787969</v>
      </c>
      <c r="F110" s="15" t="str">
        <f t="shared" si="16"/>
        <v>(0.6)</v>
      </c>
      <c r="G110" s="93" t="s">
        <v>98</v>
      </c>
      <c r="H110" s="28">
        <v>64.205041369398742</v>
      </c>
      <c r="I110" s="7">
        <v>63.5</v>
      </c>
      <c r="J110" s="15" t="str">
        <f t="shared" si="17"/>
        <v>(-0.7)</v>
      </c>
      <c r="K110" s="28">
        <v>63.909091888218114</v>
      </c>
      <c r="L110" s="7">
        <v>64.599999999999994</v>
      </c>
      <c r="M110" s="15" t="str">
        <f t="shared" si="18"/>
        <v>(0.7)</v>
      </c>
      <c r="N110" s="28">
        <v>64.505459397174519</v>
      </c>
      <c r="O110" s="130"/>
      <c r="P110" s="28">
        <v>53.147710225396679</v>
      </c>
      <c r="Q110" s="7">
        <v>51.7</v>
      </c>
      <c r="R110" s="15" t="str">
        <f t="shared" si="19"/>
        <v>(-1.4)</v>
      </c>
      <c r="S110" s="28">
        <v>44.96868253921955</v>
      </c>
      <c r="T110" s="7">
        <v>48.998839411198887</v>
      </c>
      <c r="U110" s="11" t="str">
        <f t="shared" si="20"/>
        <v>(4)</v>
      </c>
      <c r="X110" s="42">
        <v>-18.622769102147259</v>
      </c>
      <c r="Y110" s="29">
        <v>-16.447920000000003</v>
      </c>
      <c r="Z110" s="11" t="str">
        <f t="shared" si="21"/>
        <v>(2.2)</v>
      </c>
      <c r="AA110" s="37">
        <v>-16.882462354972994</v>
      </c>
      <c r="AB110" s="38">
        <v>-13.626318831396965</v>
      </c>
      <c r="AC110" s="15" t="str">
        <f t="shared" si="22"/>
        <v>(3.3)</v>
      </c>
      <c r="AD110" s="92">
        <v>-29.448953710003586</v>
      </c>
      <c r="AE110" s="153"/>
      <c r="AF110" s="39">
        <v>-2.5563235658758412</v>
      </c>
      <c r="AG110" s="38">
        <v>-2.3890980613726422</v>
      </c>
      <c r="AH110" s="11" t="str">
        <f t="shared" si="23"/>
        <v>(0.2)</v>
      </c>
      <c r="AI110" s="31">
        <v>69.530639636548983</v>
      </c>
      <c r="AJ110" s="33">
        <v>72.2123089673902</v>
      </c>
      <c r="AK110" s="11" t="str">
        <f t="shared" si="24"/>
        <v>(2.7)</v>
      </c>
    </row>
    <row r="111" spans="1:37" ht="23.1" customHeight="1">
      <c r="A111" s="3">
        <v>42</v>
      </c>
      <c r="B111" s="4" t="s">
        <v>43</v>
      </c>
      <c r="C111" s="10">
        <v>56.411576244604476</v>
      </c>
      <c r="D111" s="56" t="s">
        <v>95</v>
      </c>
      <c r="E111" s="7">
        <v>56.797000671052203</v>
      </c>
      <c r="F111" s="15" t="str">
        <f t="shared" si="16"/>
        <v>(0.4)</v>
      </c>
      <c r="G111" s="93" t="s">
        <v>88</v>
      </c>
      <c r="H111" s="28">
        <v>56.845987181851697</v>
      </c>
      <c r="I111" s="7">
        <v>56.4</v>
      </c>
      <c r="J111" s="15" t="str">
        <f t="shared" si="17"/>
        <v>(-0.4)</v>
      </c>
      <c r="K111" s="28">
        <v>57.930197121606525</v>
      </c>
      <c r="L111" s="7">
        <v>58.4</v>
      </c>
      <c r="M111" s="15" t="str">
        <f t="shared" si="18"/>
        <v>(0.5)</v>
      </c>
      <c r="N111" s="28">
        <v>57.077922714835822</v>
      </c>
      <c r="O111" s="130"/>
      <c r="P111" s="28">
        <v>54.188164690282704</v>
      </c>
      <c r="Q111" s="7">
        <v>56</v>
      </c>
      <c r="R111" s="15" t="str">
        <f t="shared" si="19"/>
        <v>(1.8)</v>
      </c>
      <c r="S111" s="28">
        <v>56.015609514445664</v>
      </c>
      <c r="T111" s="7">
        <v>56.078109901869595</v>
      </c>
      <c r="U111" s="11" t="str">
        <f t="shared" si="20"/>
        <v>(0.1)</v>
      </c>
      <c r="X111" s="42">
        <v>-19.78777475685159</v>
      </c>
      <c r="Y111" s="29">
        <v>-17.338370000000005</v>
      </c>
      <c r="Z111" s="11" t="str">
        <f t="shared" si="21"/>
        <v>(2.5)</v>
      </c>
      <c r="AA111" s="37">
        <v>-19.202006324468108</v>
      </c>
      <c r="AB111" s="38">
        <v>-15.583605377636445</v>
      </c>
      <c r="AC111" s="15" t="str">
        <f t="shared" si="22"/>
        <v>(3.6)</v>
      </c>
      <c r="AD111" s="92">
        <v>-31.969389839357255</v>
      </c>
      <c r="AE111" s="153"/>
      <c r="AF111" s="39">
        <v>-2.5288573226871955</v>
      </c>
      <c r="AG111" s="38">
        <v>-2.2794148570248627</v>
      </c>
      <c r="AH111" s="11" t="str">
        <f t="shared" si="23"/>
        <v>(0.2)</v>
      </c>
      <c r="AI111" s="31">
        <v>72.005989856456111</v>
      </c>
      <c r="AJ111" s="33">
        <v>73.564663113664167</v>
      </c>
      <c r="AK111" s="11" t="str">
        <f t="shared" si="24"/>
        <v>(1.6)</v>
      </c>
    </row>
    <row r="112" spans="1:37" ht="23.1" customHeight="1">
      <c r="A112" s="3">
        <v>43</v>
      </c>
      <c r="B112" s="4" t="s">
        <v>44</v>
      </c>
      <c r="C112" s="10">
        <v>61.898315121377514</v>
      </c>
      <c r="D112" s="56" t="s">
        <v>79</v>
      </c>
      <c r="E112" s="7">
        <v>60.961908272071035</v>
      </c>
      <c r="F112" s="15" t="str">
        <f t="shared" si="16"/>
        <v>(-0.9)</v>
      </c>
      <c r="G112" s="93" t="s">
        <v>79</v>
      </c>
      <c r="H112" s="28">
        <v>69.828807091536888</v>
      </c>
      <c r="I112" s="7">
        <v>69.3</v>
      </c>
      <c r="J112" s="15" t="str">
        <f t="shared" si="17"/>
        <v>(-0.5)</v>
      </c>
      <c r="K112" s="28">
        <v>65.307430662325174</v>
      </c>
      <c r="L112" s="7">
        <v>64.599999999999994</v>
      </c>
      <c r="M112" s="15" t="str">
        <f t="shared" si="18"/>
        <v>(-0.7)</v>
      </c>
      <c r="N112" s="28">
        <v>63.142031150688773</v>
      </c>
      <c r="O112" s="130"/>
      <c r="P112" s="28">
        <v>53.832452258903359</v>
      </c>
      <c r="Q112" s="7">
        <v>52.2</v>
      </c>
      <c r="R112" s="15" t="str">
        <f t="shared" si="19"/>
        <v>(-1.6)</v>
      </c>
      <c r="S112" s="28">
        <v>57.380854443433371</v>
      </c>
      <c r="T112" s="7">
        <v>55.666397804960262</v>
      </c>
      <c r="U112" s="11" t="str">
        <f t="shared" si="20"/>
        <v>(-1.7)</v>
      </c>
      <c r="X112" s="42">
        <v>-17.732475499185334</v>
      </c>
      <c r="Y112" s="29">
        <v>-15.731699999999996</v>
      </c>
      <c r="Z112" s="11" t="str">
        <f t="shared" si="21"/>
        <v>(2)</v>
      </c>
      <c r="AA112" s="37">
        <v>-16.339969403114367</v>
      </c>
      <c r="AB112" s="38">
        <v>-13.623093301687916</v>
      </c>
      <c r="AC112" s="15" t="str">
        <f t="shared" si="22"/>
        <v>(2.7)</v>
      </c>
      <c r="AD112" s="92">
        <v>-29.911615014712481</v>
      </c>
      <c r="AE112" s="153"/>
      <c r="AF112" s="39">
        <v>-2.5382475309809913</v>
      </c>
      <c r="AG112" s="38">
        <v>-2.3774101902461275</v>
      </c>
      <c r="AH112" s="11" t="str">
        <f t="shared" si="23"/>
        <v>(0.1)</v>
      </c>
      <c r="AI112" s="31">
        <v>72.311908356938247</v>
      </c>
      <c r="AJ112" s="33">
        <v>73.486013687560117</v>
      </c>
      <c r="AK112" s="11" t="str">
        <f t="shared" si="24"/>
        <v>(1.2)</v>
      </c>
    </row>
    <row r="113" spans="1:38" ht="23.1" customHeight="1">
      <c r="A113" s="3">
        <v>44</v>
      </c>
      <c r="B113" s="4" t="s">
        <v>45</v>
      </c>
      <c r="C113" s="10">
        <v>54.173119371210078</v>
      </c>
      <c r="D113" s="56" t="s">
        <v>84</v>
      </c>
      <c r="E113" s="7">
        <v>53.132947886127319</v>
      </c>
      <c r="F113" s="15" t="str">
        <f t="shared" si="16"/>
        <v>(-1.1)</v>
      </c>
      <c r="G113" s="93" t="s">
        <v>84</v>
      </c>
      <c r="H113" s="28">
        <v>54.916365525251351</v>
      </c>
      <c r="I113" s="7">
        <v>52.7</v>
      </c>
      <c r="J113" s="15" t="str">
        <f t="shared" si="17"/>
        <v>(-2.2)</v>
      </c>
      <c r="K113" s="28">
        <v>58.129214792931677</v>
      </c>
      <c r="L113" s="7">
        <v>58.3</v>
      </c>
      <c r="M113" s="15" t="str">
        <f t="shared" si="18"/>
        <v>(0.2)</v>
      </c>
      <c r="N113" s="28">
        <v>53.26177004845519</v>
      </c>
      <c r="O113" s="130"/>
      <c r="P113" s="28">
        <v>46.744313016898843</v>
      </c>
      <c r="Q113" s="7">
        <v>47.7</v>
      </c>
      <c r="R113" s="15" t="str">
        <f t="shared" si="19"/>
        <v>(1)</v>
      </c>
      <c r="S113" s="28">
        <v>57.813933472513298</v>
      </c>
      <c r="T113" s="7">
        <v>53.688116331254079</v>
      </c>
      <c r="U113" s="11" t="str">
        <f t="shared" si="20"/>
        <v>(-4.1)</v>
      </c>
      <c r="X113" s="42">
        <v>-20.093251532003407</v>
      </c>
      <c r="Y113" s="29">
        <v>-17.794510000000002</v>
      </c>
      <c r="Z113" s="11" t="str">
        <f t="shared" si="21"/>
        <v>(2.3)</v>
      </c>
      <c r="AA113" s="37">
        <v>-19.124796362198303</v>
      </c>
      <c r="AB113" s="38">
        <v>-15.615158317975236</v>
      </c>
      <c r="AC113" s="15" t="str">
        <f t="shared" si="22"/>
        <v>(3.5)</v>
      </c>
      <c r="AD113" s="92">
        <v>-33.264350667803349</v>
      </c>
      <c r="AE113" s="153"/>
      <c r="AF113" s="39">
        <v>-2.7253624531099514</v>
      </c>
      <c r="AG113" s="38">
        <v>-2.4921513618053952</v>
      </c>
      <c r="AH113" s="11" t="str">
        <f t="shared" si="23"/>
        <v>(0.2)</v>
      </c>
      <c r="AI113" s="31">
        <v>72.408950934686274</v>
      </c>
      <c r="AJ113" s="33">
        <v>73.108102269005201</v>
      </c>
      <c r="AK113" s="11" t="str">
        <f t="shared" si="24"/>
        <v>(0.7)</v>
      </c>
    </row>
    <row r="114" spans="1:38" ht="23.1" customHeight="1">
      <c r="A114" s="3">
        <v>45</v>
      </c>
      <c r="B114" s="4" t="s">
        <v>46</v>
      </c>
      <c r="C114" s="10">
        <v>60.468245272420234</v>
      </c>
      <c r="D114" s="56" t="s">
        <v>98</v>
      </c>
      <c r="E114" s="7">
        <v>58.347689719095548</v>
      </c>
      <c r="F114" s="15" t="str">
        <f t="shared" si="16"/>
        <v>(-2.2)</v>
      </c>
      <c r="G114" s="93" t="s">
        <v>82</v>
      </c>
      <c r="H114" s="28">
        <v>72.563820448311873</v>
      </c>
      <c r="I114" s="7">
        <v>72.400000000000006</v>
      </c>
      <c r="J114" s="15" t="str">
        <f t="shared" si="17"/>
        <v>(-0.2)</v>
      </c>
      <c r="K114" s="28">
        <v>67.190034327445801</v>
      </c>
      <c r="L114" s="7">
        <v>67.7</v>
      </c>
      <c r="M114" s="15" t="str">
        <f t="shared" si="18"/>
        <v>(0.5)</v>
      </c>
      <c r="N114" s="28">
        <v>57.385278368081657</v>
      </c>
      <c r="O114" s="130"/>
      <c r="P114" s="28">
        <v>42.324759450391092</v>
      </c>
      <c r="Q114" s="7">
        <v>41.7</v>
      </c>
      <c r="R114" s="15" t="str">
        <f t="shared" si="19"/>
        <v>(-0.6)</v>
      </c>
      <c r="S114" s="28">
        <v>62.877333767870731</v>
      </c>
      <c r="T114" s="7">
        <v>52.615973869153777</v>
      </c>
      <c r="U114" s="11" t="str">
        <f t="shared" si="20"/>
        <v>(-10.3)</v>
      </c>
      <c r="X114" s="42">
        <v>-17.299497844023264</v>
      </c>
      <c r="Y114" s="29">
        <v>-15.338940000000001</v>
      </c>
      <c r="Z114" s="11" t="str">
        <f t="shared" si="21"/>
        <v>(2)</v>
      </c>
      <c r="AA114" s="37">
        <v>-15.609603315595024</v>
      </c>
      <c r="AB114" s="38">
        <v>-12.633948939538058</v>
      </c>
      <c r="AC114" s="15" t="str">
        <f t="shared" si="22"/>
        <v>(3)</v>
      </c>
      <c r="AD114" s="92">
        <v>-31.865092772088111</v>
      </c>
      <c r="AE114" s="153"/>
      <c r="AF114" s="39">
        <v>-2.8420312138675352</v>
      </c>
      <c r="AG114" s="38">
        <v>-2.6449443309667471</v>
      </c>
      <c r="AH114" s="11" t="str">
        <f t="shared" si="23"/>
        <v>(0.2)</v>
      </c>
      <c r="AI114" s="31">
        <v>73.543536965959859</v>
      </c>
      <c r="AJ114" s="33">
        <v>72.903290727204606</v>
      </c>
      <c r="AK114" s="11" t="str">
        <f t="shared" si="24"/>
        <v>(-0.6)</v>
      </c>
    </row>
    <row r="115" spans="1:38" ht="23.1" customHeight="1">
      <c r="A115" s="3">
        <v>46</v>
      </c>
      <c r="B115" s="4" t="s">
        <v>47</v>
      </c>
      <c r="C115" s="10">
        <v>54.982108913855747</v>
      </c>
      <c r="D115" s="56" t="s">
        <v>69</v>
      </c>
      <c r="E115" s="7">
        <v>55.238539831106287</v>
      </c>
      <c r="F115" s="15" t="str">
        <f t="shared" si="16"/>
        <v>(0.2)</v>
      </c>
      <c r="G115" s="93" t="s">
        <v>81</v>
      </c>
      <c r="H115" s="28">
        <v>62.367689776470968</v>
      </c>
      <c r="I115" s="7">
        <v>65.8</v>
      </c>
      <c r="J115" s="15" t="str">
        <f t="shared" si="17"/>
        <v>(3.4)</v>
      </c>
      <c r="K115" s="28">
        <v>59.645982116392474</v>
      </c>
      <c r="L115" s="7">
        <v>60.5</v>
      </c>
      <c r="M115" s="15" t="str">
        <f t="shared" si="18"/>
        <v>(0.9)</v>
      </c>
      <c r="N115" s="28">
        <v>47.858791208710905</v>
      </c>
      <c r="O115" s="130"/>
      <c r="P115" s="28">
        <v>52.419488099825543</v>
      </c>
      <c r="Q115" s="7">
        <v>52.1</v>
      </c>
      <c r="R115" s="15" t="str">
        <f t="shared" si="19"/>
        <v>(-0.3)</v>
      </c>
      <c r="S115" s="28">
        <v>52.618593367878823</v>
      </c>
      <c r="T115" s="7">
        <v>49.90972850370904</v>
      </c>
      <c r="U115" s="11" t="str">
        <f t="shared" si="20"/>
        <v>(-2.7)</v>
      </c>
      <c r="X115" s="42">
        <v>-18.913638681428665</v>
      </c>
      <c r="Y115" s="29">
        <v>-16.157769999999992</v>
      </c>
      <c r="Z115" s="11" t="str">
        <f t="shared" si="21"/>
        <v>(2.7)</v>
      </c>
      <c r="AA115" s="37">
        <v>-18.536358425824552</v>
      </c>
      <c r="AB115" s="38">
        <v>-14.929667583559755</v>
      </c>
      <c r="AC115" s="15" t="str">
        <f t="shared" si="22"/>
        <v>(3.6)</v>
      </c>
      <c r="AD115" s="92">
        <v>-35.097779926551489</v>
      </c>
      <c r="AE115" s="153"/>
      <c r="AF115" s="39">
        <v>-2.5755474018737772</v>
      </c>
      <c r="AG115" s="38">
        <v>-2.3791674350418757</v>
      </c>
      <c r="AH115" s="11" t="str">
        <f t="shared" si="23"/>
        <v>(0.2)</v>
      </c>
      <c r="AI115" s="31">
        <v>71.244800370521247</v>
      </c>
      <c r="AJ115" s="33">
        <v>72.386316252840757</v>
      </c>
      <c r="AK115" s="11" t="str">
        <f t="shared" si="24"/>
        <v>(1.2)</v>
      </c>
    </row>
    <row r="116" spans="1:38" ht="23.1" customHeight="1">
      <c r="A116" s="3">
        <v>47</v>
      </c>
      <c r="B116" s="4" t="s">
        <v>48</v>
      </c>
      <c r="C116" s="10">
        <v>64.357923754806748</v>
      </c>
      <c r="D116" s="56" t="s">
        <v>101</v>
      </c>
      <c r="E116" s="7">
        <v>61.94222879009326</v>
      </c>
      <c r="F116" s="15" t="str">
        <f t="shared" si="16"/>
        <v>(-2.5)</v>
      </c>
      <c r="G116" s="93" t="s">
        <v>101</v>
      </c>
      <c r="H116" s="28">
        <v>70.664886458924286</v>
      </c>
      <c r="I116" s="7">
        <v>74.8</v>
      </c>
      <c r="J116" s="15" t="str">
        <f t="shared" si="17"/>
        <v>(4.1)</v>
      </c>
      <c r="K116" s="28">
        <v>52.079407766754507</v>
      </c>
      <c r="L116" s="7">
        <v>52.4</v>
      </c>
      <c r="M116" s="15" t="str">
        <f t="shared" si="18"/>
        <v>(0.3)</v>
      </c>
      <c r="N116" s="28">
        <v>56.111382009324451</v>
      </c>
      <c r="O116" s="131"/>
      <c r="P116" s="28">
        <v>58.333933172820338</v>
      </c>
      <c r="Q116" s="7">
        <v>45.6</v>
      </c>
      <c r="R116" s="15" t="str">
        <f t="shared" si="19"/>
        <v>(-12.7)</v>
      </c>
      <c r="S116" s="28">
        <v>84.600009366210159</v>
      </c>
      <c r="T116" s="7">
        <v>80.696319303126472</v>
      </c>
      <c r="U116" s="11" t="str">
        <f t="shared" si="20"/>
        <v>(-3.9)</v>
      </c>
      <c r="X116" s="42">
        <v>-17.600116480490215</v>
      </c>
      <c r="Y116" s="29">
        <v>-15.034939999999999</v>
      </c>
      <c r="Z116" s="11" t="str">
        <f t="shared" si="21"/>
        <v>(2.6)</v>
      </c>
      <c r="AA116" s="37">
        <v>-21.471851119298705</v>
      </c>
      <c r="AB116" s="38">
        <v>-17.504497232215634</v>
      </c>
      <c r="AC116" s="15" t="str">
        <f t="shared" si="22"/>
        <v>(4)</v>
      </c>
      <c r="AD116" s="92">
        <v>-32.297372617342646</v>
      </c>
      <c r="AE116" s="154"/>
      <c r="AF116" s="39">
        <v>-2.4194160264189595</v>
      </c>
      <c r="AG116" s="38">
        <v>-2.5436189445661119</v>
      </c>
      <c r="AH116" s="11" t="str">
        <f t="shared" si="23"/>
        <v>(-0.1)</v>
      </c>
      <c r="AI116" s="31">
        <v>78.411065278576444</v>
      </c>
      <c r="AJ116" s="33">
        <v>78.267483496287568</v>
      </c>
      <c r="AK116" s="11" t="str">
        <f t="shared" si="24"/>
        <v>(-0.1)</v>
      </c>
    </row>
    <row r="117" spans="1:38" ht="20.100000000000001" customHeight="1">
      <c r="B117" s="17"/>
      <c r="C117" s="18"/>
      <c r="D117" s="18"/>
      <c r="E117" s="18"/>
      <c r="F117" s="19"/>
      <c r="G117" s="19"/>
      <c r="H117" s="18"/>
      <c r="I117" s="18"/>
      <c r="J117" s="19"/>
      <c r="K117" s="18"/>
      <c r="L117" s="18"/>
      <c r="M117" s="19"/>
      <c r="N117" s="18"/>
      <c r="O117" s="20"/>
      <c r="P117" s="18"/>
      <c r="Q117" s="18"/>
      <c r="R117" s="19"/>
      <c r="S117" s="18"/>
      <c r="T117" s="18"/>
      <c r="U117" s="19"/>
    </row>
    <row r="118" spans="1:38" s="64" customFormat="1" ht="20.25" customHeight="1">
      <c r="A118" s="84" t="s">
        <v>126</v>
      </c>
      <c r="B118" s="72"/>
      <c r="C118" s="67">
        <f>STDEVP(C70:C116)</f>
        <v>6.0234594212492611</v>
      </c>
      <c r="D118" s="68"/>
      <c r="E118" s="67">
        <f>STDEVP(E70:E116)</f>
        <v>5.6649427112355335</v>
      </c>
      <c r="F118" s="15" t="str">
        <f>"("&amp;ROUND(ROUND(E118,1)-ROUND(C118,1),1)&amp;")"</f>
        <v>(-0.3)</v>
      </c>
      <c r="G118" s="65"/>
      <c r="H118" s="70">
        <f>STDEVP(H70:H116)</f>
        <v>10</v>
      </c>
      <c r="I118" s="67">
        <f>STDEVP(I70:I116)</f>
        <v>10.000727904698241</v>
      </c>
      <c r="J118" s="15" t="str">
        <f t="shared" ref="J118:J121" si="25">"("&amp;ROUND(ROUND(I118,1)-ROUND(H118,1),1)&amp;")"</f>
        <v>(0)</v>
      </c>
      <c r="K118" s="70">
        <f>STDEVP(K70:K116)</f>
        <v>10.000000000000105</v>
      </c>
      <c r="L118" s="67">
        <f>STDEVP(L70:L116)</f>
        <v>9.9973894283721467</v>
      </c>
      <c r="M118" s="15" t="str">
        <f t="shared" ref="M118:M121" si="26">"("&amp;ROUND(ROUND(L118,1)-ROUND(K118,1),1)&amp;")"</f>
        <v>(0)</v>
      </c>
      <c r="N118" s="70">
        <f>STDEVP(N70:N116)</f>
        <v>9.9999999999998312</v>
      </c>
      <c r="O118" s="88"/>
      <c r="P118" s="70">
        <f>STDEVP(P70:P116)</f>
        <v>10.000000000000021</v>
      </c>
      <c r="Q118" s="67">
        <f>STDEVP(Q70:Q116)</f>
        <v>9.9960385997023042</v>
      </c>
      <c r="R118" s="15" t="str">
        <f t="shared" ref="R118:R121" si="27">"("&amp;ROUND(ROUND(Q118,1)-ROUND(P118,1),1)&amp;")"</f>
        <v>(0)</v>
      </c>
      <c r="S118" s="70">
        <f>STDEVP(S70:S116)</f>
        <v>10.000000000000043</v>
      </c>
      <c r="T118" s="67">
        <f>STDEVP(T70:T116)</f>
        <v>10</v>
      </c>
      <c r="U118" s="11" t="str">
        <f t="shared" ref="U118:U121" si="28">"("&amp;ROUND(ROUND(T118,1)-ROUND(S118,1),1)&amp;")"</f>
        <v>(0)</v>
      </c>
      <c r="V118" s="63"/>
      <c r="W118" s="71"/>
      <c r="X118" s="70">
        <f>STDEVP(X70:X116)</f>
        <v>1.5830915563521009</v>
      </c>
      <c r="Y118" s="67">
        <f>STDEVP(Y70:Y116)</f>
        <v>1.2471463415938524</v>
      </c>
      <c r="Z118" s="11" t="str">
        <f t="shared" ref="Z118:Z121" si="29">"("&amp;ROUND(ROUND(Y118,1)-ROUND(X118,1),1)&amp;")"</f>
        <v>(-0.4)</v>
      </c>
      <c r="AA118" s="70">
        <f>STDEVP(AA70:AA116)</f>
        <v>3.8795530947430725</v>
      </c>
      <c r="AB118" s="67">
        <f>STDEVP(AB70:AB116)</f>
        <v>3.1933586580520079</v>
      </c>
      <c r="AC118" s="15" t="str">
        <f t="shared" ref="AC118:AC121" si="30">"("&amp;ROUND(ROUND(AB118,1)-ROUND(AA118,1),1)&amp;")"</f>
        <v>(-0.7)</v>
      </c>
      <c r="AD118" s="70">
        <f>STDEVP(AD70:AD116)</f>
        <v>3.3933674610410161</v>
      </c>
      <c r="AE118" s="88"/>
      <c r="AF118" s="70">
        <f>STDEVP(AF70:AF116)</f>
        <v>0.26398313540472201</v>
      </c>
      <c r="AG118" s="67">
        <f>STDEVP(AG70:AG116)</f>
        <v>0.25453527007553872</v>
      </c>
      <c r="AH118" s="15" t="str">
        <f t="shared" ref="AH118:AH121" si="31">"("&amp;ROUND(ROUND(AG118,1)-ROUND(AF118,1),1)&amp;")"</f>
        <v>(0)</v>
      </c>
      <c r="AI118" s="70">
        <f>STDEVP(AI70:AI116)</f>
        <v>2.2407591047341699</v>
      </c>
      <c r="AJ118" s="67">
        <f>STDEVP(AJ70:AJ116)</f>
        <v>1.9103015601058655</v>
      </c>
      <c r="AK118" s="11" t="str">
        <f t="shared" ref="AK118" si="32">"("&amp;ROUND(ROUND(AJ118,1)-ROUND(AI118,1),1)&amp;")"</f>
        <v>(-0.3)</v>
      </c>
      <c r="AL118" s="63"/>
    </row>
    <row r="119" spans="1:38" s="64" customFormat="1" ht="20.25" customHeight="1">
      <c r="A119" s="66" t="s">
        <v>127</v>
      </c>
      <c r="B119" s="72"/>
      <c r="C119" s="8">
        <f>AVERAGE(C70:C116)</f>
        <v>53.884413061074511</v>
      </c>
      <c r="D119" s="69"/>
      <c r="E119" s="8">
        <f>AVERAGE(E70:E116)</f>
        <v>53.5404102585914</v>
      </c>
      <c r="F119" s="15" t="str">
        <f>"("&amp;ROUND(ROUND(E119,1)-ROUND(C119,1),1)&amp;")"</f>
        <v>(-0.4)</v>
      </c>
      <c r="G119" s="65"/>
      <c r="H119" s="21">
        <f>AVERAGE(H70:H116)</f>
        <v>55.455907556456246</v>
      </c>
      <c r="I119" s="8">
        <f>AVERAGE(I70:I116)</f>
        <v>54.576595744680866</v>
      </c>
      <c r="J119" s="15" t="str">
        <f t="shared" si="25"/>
        <v>(-0.9)</v>
      </c>
      <c r="K119" s="21">
        <f>AVERAGE(K70:K116)</f>
        <v>56.696312853049974</v>
      </c>
      <c r="L119" s="8">
        <f>AVERAGE(L70:L116)</f>
        <v>56.91702127659574</v>
      </c>
      <c r="M119" s="15" t="str">
        <f t="shared" si="26"/>
        <v>(0.2)</v>
      </c>
      <c r="N119" s="21">
        <f>AVERAGE(N70:N116)</f>
        <v>52.726442316897725</v>
      </c>
      <c r="O119" s="8"/>
      <c r="P119" s="21">
        <f>AVERAGE(P70:P116)</f>
        <v>49.723572261370428</v>
      </c>
      <c r="Q119" s="8">
        <f>AVERAGE(Q70:Q116)</f>
        <v>49.153191489361681</v>
      </c>
      <c r="R119" s="15" t="str">
        <f t="shared" si="27"/>
        <v>(-0.5)</v>
      </c>
      <c r="S119" s="21">
        <f>AVERAGE(S70:S116)</f>
        <v>54.81983031759821</v>
      </c>
      <c r="T119" s="8">
        <f>AVERAGE(T70:T116)</f>
        <v>54.32961201139743</v>
      </c>
      <c r="U119" s="11" t="str">
        <f t="shared" si="28"/>
        <v>(-0.5)</v>
      </c>
      <c r="V119" s="63"/>
      <c r="W119" s="71"/>
      <c r="X119" s="21">
        <f>AVERAGE(X70:X116)</f>
        <v>-20.007837088613652</v>
      </c>
      <c r="Y119" s="8">
        <f>AVERAGE(Y70:Y116)</f>
        <v>-17.562857446808515</v>
      </c>
      <c r="Z119" s="11" t="str">
        <f t="shared" si="29"/>
        <v>(2.4)</v>
      </c>
      <c r="AA119" s="21">
        <f>AVERAGE(AA70:AA116)</f>
        <v>-19.680698277731437</v>
      </c>
      <c r="AB119" s="8">
        <f>AVERAGE(AB70:AB116)</f>
        <v>-16.065729458922061</v>
      </c>
      <c r="AC119" s="15" t="str">
        <f t="shared" si="30"/>
        <v>(3.6)</v>
      </c>
      <c r="AD119" s="21">
        <f>AVERAGE(AD70:AD116)</f>
        <v>-33.446007038329348</v>
      </c>
      <c r="AE119" s="8"/>
      <c r="AF119" s="21">
        <f>AVERAGE(AF70:AF116)</f>
        <v>-2.6467150334560401</v>
      </c>
      <c r="AG119" s="8">
        <f>AVERAGE(AG70:AG116)</f>
        <v>-2.4543618797373963</v>
      </c>
      <c r="AH119" s="15" t="str">
        <f t="shared" si="31"/>
        <v>(0.1)</v>
      </c>
      <c r="AI119" s="21">
        <f>AVERAGE(AI70:AI116)</f>
        <v>71.738044544197365</v>
      </c>
      <c r="AJ119" s="8">
        <f>AVERAGE(AJ70:AJ116)</f>
        <v>73.230647288863096</v>
      </c>
      <c r="AK119" s="11" t="str">
        <f>"("&amp;ROUND(ROUND(AJ119,1)-ROUND(AI119,1),1)&amp;")"</f>
        <v>(1.5)</v>
      </c>
      <c r="AL119" s="63"/>
    </row>
    <row r="120" spans="1:38" s="64" customFormat="1" ht="20.25" customHeight="1">
      <c r="A120" s="66" t="s">
        <v>128</v>
      </c>
      <c r="B120" s="72"/>
      <c r="C120" s="8">
        <f>MIN(C70:C116)</f>
        <v>44.002889529062855</v>
      </c>
      <c r="D120" s="69"/>
      <c r="E120" s="8">
        <f>MIN(E70:E116)</f>
        <v>43.108227836282893</v>
      </c>
      <c r="F120" s="15" t="str">
        <f>"("&amp;ROUND(ROUND(E120,1)-ROUND(C120,1),1)&amp;")"</f>
        <v>(-0.9)</v>
      </c>
      <c r="G120" s="65"/>
      <c r="H120" s="21">
        <f>MIN(H70:H116)</f>
        <v>37.833376766669446</v>
      </c>
      <c r="I120" s="8">
        <f>MIN(I70:I116)</f>
        <v>40</v>
      </c>
      <c r="J120" s="15" t="str">
        <f t="shared" si="25"/>
        <v>(2.2)</v>
      </c>
      <c r="K120" s="21">
        <f>MIN(K70:K116)</f>
        <v>37.97221519670321</v>
      </c>
      <c r="L120" s="8">
        <f>MIN(L70:L116)</f>
        <v>38.200000000000003</v>
      </c>
      <c r="M120" s="15" t="str">
        <f t="shared" si="26"/>
        <v>(0.2)</v>
      </c>
      <c r="N120" s="21">
        <f>MIN(N70:N116)</f>
        <v>33.425587719624339</v>
      </c>
      <c r="O120" s="8"/>
      <c r="P120" s="21">
        <f>MIN(P70:P116)</f>
        <v>27.984461935559469</v>
      </c>
      <c r="Q120" s="8">
        <f>MIN(Q70:Q116)</f>
        <v>27.1</v>
      </c>
      <c r="R120" s="15" t="str">
        <f t="shared" si="27"/>
        <v>(-0.9)</v>
      </c>
      <c r="S120" s="21">
        <f>MIN(S70:S116)</f>
        <v>36.494911093363783</v>
      </c>
      <c r="T120" s="8">
        <f>MIN(T70:T116)</f>
        <v>28.273419934871615</v>
      </c>
      <c r="U120" s="11" t="str">
        <f t="shared" si="28"/>
        <v>(-8.2)</v>
      </c>
      <c r="V120" s="63"/>
      <c r="W120" s="71"/>
      <c r="X120" s="21">
        <f>MIN(X70:X116)</f>
        <v>-22.797645058100294</v>
      </c>
      <c r="Y120" s="8">
        <f>MIN(Y70:Y116)</f>
        <v>-19.379719999999999</v>
      </c>
      <c r="Z120" s="11" t="str">
        <f t="shared" si="29"/>
        <v>(3.4)</v>
      </c>
      <c r="AA120" s="21">
        <f>MIN(AA70:AA116)</f>
        <v>-26.944811378626603</v>
      </c>
      <c r="AB120" s="8">
        <f>MIN(AB70:AB116)</f>
        <v>-22.047884532050524</v>
      </c>
      <c r="AC120" s="15" t="str">
        <f t="shared" si="30"/>
        <v>(4.9)</v>
      </c>
      <c r="AD120" s="21">
        <f>MIN(AD70:AD116)</f>
        <v>-39.995496234396491</v>
      </c>
      <c r="AE120" s="8"/>
      <c r="AF120" s="21">
        <f>MIN(AF70:AF116)</f>
        <v>-3.2205908839277146</v>
      </c>
      <c r="AG120" s="8">
        <f>MIN(AG70:AG116)</f>
        <v>-3.0151561308358641</v>
      </c>
      <c r="AH120" s="15" t="str">
        <f t="shared" si="31"/>
        <v>(0.2)</v>
      </c>
      <c r="AI120" s="21">
        <f>MIN(AI70:AI116)</f>
        <v>67.631871584675196</v>
      </c>
      <c r="AJ120" s="8">
        <f>MIN(AJ70:AJ116)</f>
        <v>68.253128851442554</v>
      </c>
      <c r="AK120" s="11" t="str">
        <f t="shared" ref="AK120:AK121" si="33">"("&amp;ROUND(ROUND(AJ120,1)-ROUND(AI120,1),1)&amp;")"</f>
        <v>(0.7)</v>
      </c>
      <c r="AL120" s="63"/>
    </row>
    <row r="121" spans="1:38" s="64" customFormat="1" ht="20.25" customHeight="1">
      <c r="A121" s="73" t="s">
        <v>129</v>
      </c>
      <c r="B121" s="74"/>
      <c r="C121" s="75">
        <f>MAX(C70:C116)</f>
        <v>69.393191577064087</v>
      </c>
      <c r="D121" s="76"/>
      <c r="E121" s="75">
        <f>MAX(E70:E116)</f>
        <v>69.487246972977161</v>
      </c>
      <c r="F121" s="77" t="str">
        <f>"("&amp;ROUND(ROUND(E121,1)-ROUND(C121,1),1)&amp;")"</f>
        <v>(0.1)</v>
      </c>
      <c r="G121" s="62"/>
      <c r="H121" s="21">
        <f>MAX(H70:H116)</f>
        <v>80.840574210554564</v>
      </c>
      <c r="I121" s="75">
        <f>MAX(I70:I116)</f>
        <v>78.3</v>
      </c>
      <c r="J121" s="77" t="str">
        <f t="shared" si="25"/>
        <v>(-2.5)</v>
      </c>
      <c r="K121" s="21">
        <f>MAX(K70:K116)</f>
        <v>74.423606159267237</v>
      </c>
      <c r="L121" s="75">
        <f>MAX(L70:L116)</f>
        <v>73.8</v>
      </c>
      <c r="M121" s="77" t="str">
        <f t="shared" si="26"/>
        <v>(-0.6)</v>
      </c>
      <c r="N121" s="78">
        <f>MAX(N70:N116)</f>
        <v>72.655766383197999</v>
      </c>
      <c r="O121" s="75"/>
      <c r="P121" s="21">
        <f>MAX(P70:P116)</f>
        <v>70.953755319352041</v>
      </c>
      <c r="Q121" s="75">
        <f>MAX(Q70:Q116)</f>
        <v>69.5</v>
      </c>
      <c r="R121" s="77" t="str">
        <f t="shared" si="27"/>
        <v>(-1.5)</v>
      </c>
      <c r="S121" s="21">
        <f>MAX(S70:S116)</f>
        <v>84.600009366210159</v>
      </c>
      <c r="T121" s="75">
        <f>MAX(T70:T116)</f>
        <v>80.696319303126472</v>
      </c>
      <c r="U121" s="79" t="str">
        <f t="shared" si="28"/>
        <v>(-3.9)</v>
      </c>
      <c r="V121" s="63"/>
      <c r="W121" s="71"/>
      <c r="X121" s="78">
        <f>MAX(X70:X116)</f>
        <v>-15.989211944522076</v>
      </c>
      <c r="Y121" s="75">
        <f>MAX(Y70:Y116)</f>
        <v>-14.608839999999994</v>
      </c>
      <c r="Z121" s="79" t="str">
        <f t="shared" si="29"/>
        <v>(1.4)</v>
      </c>
      <c r="AA121" s="78">
        <f>MAX(AA70:AA116)</f>
        <v>-12.803300716976111</v>
      </c>
      <c r="AB121" s="75">
        <f>MAX(AB70:AB116)</f>
        <v>-10.665227798537352</v>
      </c>
      <c r="AC121" s="77" t="str">
        <f t="shared" si="30"/>
        <v>(2.1)</v>
      </c>
      <c r="AD121" s="78">
        <f>MAX(AD70:AD116)</f>
        <v>-26.683255057616854</v>
      </c>
      <c r="AE121" s="75"/>
      <c r="AF121" s="78">
        <f>MAX(AF70:AF116)</f>
        <v>-2.0862740045698205</v>
      </c>
      <c r="AG121" s="75">
        <f>MAX(AG70:AG116)</f>
        <v>-1.9373539083078648</v>
      </c>
      <c r="AH121" s="77" t="str">
        <f t="shared" si="31"/>
        <v>(0.2)</v>
      </c>
      <c r="AI121" s="78">
        <f>MAX(AI70:AI116)</f>
        <v>78.411065278576444</v>
      </c>
      <c r="AJ121" s="75">
        <f>MAX(AJ70:AJ116)</f>
        <v>78.267483496287568</v>
      </c>
      <c r="AK121" s="79" t="str">
        <f t="shared" si="33"/>
        <v>(-0.1)</v>
      </c>
      <c r="AL121" s="63"/>
    </row>
    <row r="122" spans="1:38" ht="51.75" customHeight="1">
      <c r="A122" s="145" t="s">
        <v>61</v>
      </c>
      <c r="B122" s="146"/>
      <c r="C122" s="99">
        <f>AVERAGE(C94:C100,C105)</f>
        <v>53.031190348633871</v>
      </c>
      <c r="D122" s="104"/>
      <c r="E122" s="101">
        <f>AVERAGE(E94:E100,E105)</f>
        <v>53.030611747671408</v>
      </c>
      <c r="F122" s="102" t="str">
        <f>"("&amp;ROUND(ROUND(E122,1)-ROUND(C122,1),1)&amp;")"</f>
        <v>(0)</v>
      </c>
      <c r="G122" s="105"/>
      <c r="H122" s="104">
        <f>AVERAGE(H94:H100,H105)</f>
        <v>52.53953390100444</v>
      </c>
      <c r="I122" s="101">
        <f>AVERAGE(I94:I100,I105)</f>
        <v>52.387500000000003</v>
      </c>
      <c r="J122" s="102" t="str">
        <f t="shared" si="17"/>
        <v>(-0.1)</v>
      </c>
      <c r="K122" s="99">
        <f>AVERAGE(K94:K100,K105)</f>
        <v>50.88416158676344</v>
      </c>
      <c r="L122" s="101">
        <f>AVERAGE(L94:L100,L105)</f>
        <v>51.650000000000006</v>
      </c>
      <c r="M122" s="102" t="str">
        <f t="shared" si="18"/>
        <v>(0.8)</v>
      </c>
      <c r="N122" s="103">
        <f>AVERAGE(N94:N100,N105)</f>
        <v>51.072551405602312</v>
      </c>
      <c r="O122" s="81"/>
      <c r="P122" s="99">
        <f>AVERAGE(P94:P100,P105)</f>
        <v>50.486719255921699</v>
      </c>
      <c r="Q122" s="101">
        <f>AVERAGE(Q94:Q100,Q105)</f>
        <v>51.824999999999996</v>
      </c>
      <c r="R122" s="105" t="str">
        <f t="shared" si="19"/>
        <v>(1.3)</v>
      </c>
      <c r="S122" s="104">
        <f>AVERAGE(S94:S100,S105)</f>
        <v>60.172985593877435</v>
      </c>
      <c r="T122" s="101">
        <f>AVERAGE(T94:T100,T105)</f>
        <v>58.225819257591446</v>
      </c>
      <c r="U122" s="105" t="str">
        <f t="shared" si="20"/>
        <v>(-2)</v>
      </c>
      <c r="V122" s="89"/>
      <c r="W122" s="90"/>
      <c r="X122" s="103">
        <f>AVERAGE(X94:X100,X105)</f>
        <v>-20.469525739525</v>
      </c>
      <c r="Y122" s="104">
        <f>AVERAGE(Y94:Y100,Y105)</f>
        <v>-17.83727</v>
      </c>
      <c r="Z122" s="102" t="str">
        <f t="shared" si="21"/>
        <v>(2.7)</v>
      </c>
      <c r="AA122" s="103">
        <f>AVERAGE(AA94:AA100,AA105)</f>
        <v>-21.935553220955121</v>
      </c>
      <c r="AB122" s="104">
        <f>AVERAGE(AB94:AB100,AB105)</f>
        <v>-17.747506991123753</v>
      </c>
      <c r="AC122" s="102" t="str">
        <f t="shared" si="22"/>
        <v>(4.2)</v>
      </c>
      <c r="AD122" s="103">
        <f>AVERAGE(AD94:AD100,AD105)</f>
        <v>-34.007232998579489</v>
      </c>
      <c r="AE122" s="81"/>
      <c r="AF122" s="103">
        <f>AVERAGE(AF94:AF100,AF105)</f>
        <v>-2.6265692398164067</v>
      </c>
      <c r="AG122" s="104">
        <f>AVERAGE(AG94:AG100,AG105)</f>
        <v>-2.3862609767163057</v>
      </c>
      <c r="AH122" s="102" t="str">
        <f t="shared" si="23"/>
        <v>(0.2)</v>
      </c>
      <c r="AI122" s="103">
        <f>AVERAGE(AI94:AI100,AI105)</f>
        <v>72.937557686635188</v>
      </c>
      <c r="AJ122" s="104">
        <f>AVERAGE(AJ94:AJ100,AJ105)</f>
        <v>73.97494036695312</v>
      </c>
      <c r="AK122" s="105" t="str">
        <f t="shared" si="24"/>
        <v>(1.1)</v>
      </c>
    </row>
    <row r="125" spans="1:38">
      <c r="B125" s="61"/>
    </row>
    <row r="126" spans="1:38">
      <c r="B126" s="61"/>
    </row>
  </sheetData>
  <mergeCells count="94">
    <mergeCell ref="AI67:AI68"/>
    <mergeCell ref="AJ67:AJ68"/>
    <mergeCell ref="AK67:AK68"/>
    <mergeCell ref="AD67:AD68"/>
    <mergeCell ref="AE67:AE68"/>
    <mergeCell ref="AF67:AF68"/>
    <mergeCell ref="AG67:AG68"/>
    <mergeCell ref="AH67:AH68"/>
    <mergeCell ref="AI6:AI7"/>
    <mergeCell ref="AJ6:AJ7"/>
    <mergeCell ref="AK6:AK7"/>
    <mergeCell ref="C65:G66"/>
    <mergeCell ref="A65:B68"/>
    <mergeCell ref="C67:D67"/>
    <mergeCell ref="E67:F67"/>
    <mergeCell ref="H67:H68"/>
    <mergeCell ref="I67:I68"/>
    <mergeCell ref="J67:J68"/>
    <mergeCell ref="K67:K68"/>
    <mergeCell ref="L67:L68"/>
    <mergeCell ref="M67:M68"/>
    <mergeCell ref="N67:N68"/>
    <mergeCell ref="O67:O68"/>
    <mergeCell ref="P67:P68"/>
    <mergeCell ref="AD6:AD7"/>
    <mergeCell ref="AE6:AE7"/>
    <mergeCell ref="AF6:AF7"/>
    <mergeCell ref="AG6:AG7"/>
    <mergeCell ref="AH6:AH7"/>
    <mergeCell ref="Y6:Y7"/>
    <mergeCell ref="Z6:Z7"/>
    <mergeCell ref="AA6:AA7"/>
    <mergeCell ref="AB6:AB7"/>
    <mergeCell ref="AC6:AC7"/>
    <mergeCell ref="AF66:AH66"/>
    <mergeCell ref="H65:U65"/>
    <mergeCell ref="J6:J7"/>
    <mergeCell ref="E6:F6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X6:X7"/>
    <mergeCell ref="AI66:AK66"/>
    <mergeCell ref="AE69:AE116"/>
    <mergeCell ref="Q67:Q68"/>
    <mergeCell ref="R67:R68"/>
    <mergeCell ref="S67:S68"/>
    <mergeCell ref="T67:T68"/>
    <mergeCell ref="U67:U68"/>
    <mergeCell ref="X67:X68"/>
    <mergeCell ref="Y67:Y68"/>
    <mergeCell ref="Z67:Z68"/>
    <mergeCell ref="AA67:AA68"/>
    <mergeCell ref="AB67:AB68"/>
    <mergeCell ref="AC67:AC68"/>
    <mergeCell ref="P66:R66"/>
    <mergeCell ref="S66:U66"/>
    <mergeCell ref="AD66:AE66"/>
    <mergeCell ref="O69:O116"/>
    <mergeCell ref="A122:B122"/>
    <mergeCell ref="X4:AK4"/>
    <mergeCell ref="X5:Z5"/>
    <mergeCell ref="AA5:AC5"/>
    <mergeCell ref="AD5:AE5"/>
    <mergeCell ref="AF5:AH5"/>
    <mergeCell ref="AI5:AK5"/>
    <mergeCell ref="AE8:AE55"/>
    <mergeCell ref="A4:B7"/>
    <mergeCell ref="X65:AK65"/>
    <mergeCell ref="X66:Z66"/>
    <mergeCell ref="AA66:AC66"/>
    <mergeCell ref="H66:J66"/>
    <mergeCell ref="K66:M66"/>
    <mergeCell ref="N66:O66"/>
    <mergeCell ref="A61:B61"/>
    <mergeCell ref="N5:O5"/>
    <mergeCell ref="H4:U4"/>
    <mergeCell ref="O8:O55"/>
    <mergeCell ref="H5:J5"/>
    <mergeCell ref="K5:M5"/>
    <mergeCell ref="P5:R5"/>
    <mergeCell ref="S5:U5"/>
    <mergeCell ref="C4:G5"/>
    <mergeCell ref="H6:H7"/>
    <mergeCell ref="I6:I7"/>
    <mergeCell ref="C6:D6"/>
  </mergeCells>
  <phoneticPr fontId="2"/>
  <pageMargins left="0.51181102362204722" right="0.31496062992125984" top="0.55118110236220474" bottom="0" header="0.31496062992125984" footer="0.31496062992125984"/>
  <pageSetup paperSize="8" scale="53" fitToHeight="0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4249-80F5-436D-A2CD-33B996A33E4A}">
  <sheetPr>
    <pageSetUpPr fitToPage="1"/>
  </sheetPr>
  <dimension ref="A1:W66"/>
  <sheetViews>
    <sheetView view="pageBreakPreview" topLeftCell="A49" zoomScale="70" zoomScaleNormal="40" zoomScaleSheetLayoutView="70" workbookViewId="0">
      <selection activeCell="G1" sqref="G1"/>
    </sheetView>
  </sheetViews>
  <sheetFormatPr defaultRowHeight="13.5"/>
  <cols>
    <col min="1" max="1" width="3.625" style="1" customWidth="1"/>
    <col min="2" max="2" width="13.125" style="1" customWidth="1"/>
    <col min="3" max="3" width="7.125" style="2" bestFit="1" customWidth="1"/>
    <col min="4" max="4" width="7.5" style="2" bestFit="1" customWidth="1"/>
    <col min="5" max="5" width="10.625" style="2" customWidth="1"/>
    <col min="6" max="6" width="9.5" style="2" bestFit="1" customWidth="1"/>
    <col min="7" max="8" width="8.25" style="2" customWidth="1"/>
    <col min="9" max="9" width="10.625" style="2" customWidth="1"/>
    <col min="10" max="11" width="8.25" style="2" customWidth="1"/>
    <col min="12" max="12" width="10.625" style="2" customWidth="1"/>
    <col min="13" max="13" width="8.75" style="2" customWidth="1"/>
    <col min="14" max="14" width="9.875" style="2" customWidth="1"/>
    <col min="15" max="15" width="8.375" style="2" customWidth="1"/>
    <col min="16" max="16" width="11.75" style="2" bestFit="1" customWidth="1"/>
    <col min="17" max="17" width="10.625" style="2" customWidth="1"/>
    <col min="18" max="19" width="11.5" style="2" customWidth="1"/>
    <col min="20" max="20" width="13.25" style="2" bestFit="1" customWidth="1"/>
    <col min="21" max="21" width="4.25" style="6" customWidth="1"/>
    <col min="22" max="22" width="1" style="6" customWidth="1"/>
    <col min="23" max="23" width="9.5" style="2" bestFit="1" customWidth="1"/>
    <col min="24" max="25" width="8.75" style="2" customWidth="1"/>
    <col min="26" max="26" width="10.625" style="2" customWidth="1"/>
    <col min="27" max="28" width="8.625" style="2" customWidth="1"/>
    <col min="29" max="29" width="10.625" style="2" customWidth="1"/>
    <col min="30" max="33" width="8.625" style="2" customWidth="1"/>
    <col min="34" max="34" width="11.75" style="2" bestFit="1" customWidth="1"/>
    <col min="35" max="36" width="11.875" style="2" customWidth="1"/>
    <col min="37" max="37" width="11.75" style="2" bestFit="1" customWidth="1"/>
    <col min="38" max="16384" width="9" style="2"/>
  </cols>
  <sheetData>
    <row r="1" spans="1:23" ht="28.5">
      <c r="A1" s="5" t="s">
        <v>133</v>
      </c>
    </row>
    <row r="2" spans="1:23" ht="9.75" customHeight="1">
      <c r="A2" s="5"/>
    </row>
    <row r="3" spans="1:23" ht="28.5" customHeight="1">
      <c r="A3" s="40" t="s">
        <v>134</v>
      </c>
      <c r="B3" s="14"/>
      <c r="W3" s="82"/>
    </row>
    <row r="4" spans="1:23" ht="27" customHeight="1">
      <c r="A4" s="126" t="s">
        <v>0</v>
      </c>
      <c r="B4" s="127"/>
      <c r="C4" s="147" t="s">
        <v>62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U4" s="2"/>
      <c r="V4" s="2"/>
    </row>
    <row r="5" spans="1:23" ht="60" customHeight="1">
      <c r="A5" s="148"/>
      <c r="B5" s="149"/>
      <c r="C5" s="132" t="s">
        <v>135</v>
      </c>
      <c r="D5" s="125"/>
      <c r="E5" s="125"/>
      <c r="F5" s="132" t="s">
        <v>136</v>
      </c>
      <c r="G5" s="125"/>
      <c r="H5" s="133"/>
      <c r="I5" s="125" t="s">
        <v>137</v>
      </c>
      <c r="J5" s="125"/>
      <c r="K5" s="132" t="s">
        <v>138</v>
      </c>
      <c r="L5" s="125"/>
      <c r="M5" s="133"/>
      <c r="N5" s="125" t="s">
        <v>139</v>
      </c>
      <c r="O5" s="125"/>
      <c r="P5" s="133"/>
      <c r="U5" s="2"/>
      <c r="V5" s="2"/>
    </row>
    <row r="6" spans="1:23" ht="38.25" customHeight="1">
      <c r="A6" s="148"/>
      <c r="B6" s="149"/>
      <c r="C6" s="140" t="s">
        <v>54</v>
      </c>
      <c r="D6" s="142" t="s">
        <v>55</v>
      </c>
      <c r="E6" s="155" t="s">
        <v>52</v>
      </c>
      <c r="F6" s="140" t="s">
        <v>54</v>
      </c>
      <c r="G6" s="142" t="s">
        <v>55</v>
      </c>
      <c r="H6" s="155" t="s">
        <v>52</v>
      </c>
      <c r="I6" s="140" t="s">
        <v>58</v>
      </c>
      <c r="J6" s="160" t="s">
        <v>59</v>
      </c>
      <c r="K6" s="140" t="s">
        <v>54</v>
      </c>
      <c r="L6" s="142" t="s">
        <v>55</v>
      </c>
      <c r="M6" s="155" t="s">
        <v>52</v>
      </c>
      <c r="N6" s="140" t="s">
        <v>56</v>
      </c>
      <c r="O6" s="142" t="s">
        <v>57</v>
      </c>
      <c r="P6" s="155" t="s">
        <v>52</v>
      </c>
      <c r="U6" s="2"/>
      <c r="V6" s="2"/>
    </row>
    <row r="7" spans="1:23" ht="28.5" customHeight="1">
      <c r="A7" s="150"/>
      <c r="B7" s="151"/>
      <c r="C7" s="141"/>
      <c r="D7" s="143"/>
      <c r="E7" s="156"/>
      <c r="F7" s="141"/>
      <c r="G7" s="143"/>
      <c r="H7" s="156"/>
      <c r="I7" s="141"/>
      <c r="J7" s="161"/>
      <c r="K7" s="141"/>
      <c r="L7" s="143"/>
      <c r="M7" s="156"/>
      <c r="N7" s="141"/>
      <c r="O7" s="143"/>
      <c r="P7" s="156"/>
      <c r="U7" s="2"/>
      <c r="V7" s="2"/>
    </row>
    <row r="8" spans="1:23" ht="21" customHeight="1">
      <c r="A8" s="3"/>
      <c r="B8" s="4" t="s">
        <v>1</v>
      </c>
      <c r="C8" s="21">
        <v>70.883017270400003</v>
      </c>
      <c r="D8" s="22">
        <v>71.584919999999997</v>
      </c>
      <c r="E8" s="58" t="str">
        <f>"("&amp;ROUND(ROUND(D8,1)-ROUND(C8,1),1)&amp;")"</f>
        <v>(0.7)</v>
      </c>
      <c r="F8" s="21">
        <v>74.092137414621234</v>
      </c>
      <c r="G8" s="23">
        <v>74.594930141072751</v>
      </c>
      <c r="H8" s="97" t="str">
        <f>"("&amp;ROUND(ROUND(G8,1)-ROUND(F8,1),1)&amp;")"</f>
        <v>(0.5)</v>
      </c>
      <c r="I8" s="25">
        <v>77.726410028052129</v>
      </c>
      <c r="J8" s="129" t="s">
        <v>53</v>
      </c>
      <c r="K8" s="25">
        <v>3.5250996721265677</v>
      </c>
      <c r="L8" s="26">
        <v>3.1345270848603204</v>
      </c>
      <c r="M8" s="97" t="str">
        <f>"("&amp;ROUND(ROUND(L8,1)-ROUND(K8,1),1)&amp;")"</f>
        <v>(-0.4)</v>
      </c>
      <c r="N8" s="24">
        <v>370.8</v>
      </c>
      <c r="O8" s="27">
        <v>370.7</v>
      </c>
      <c r="P8" s="97" t="str">
        <f>"("&amp;ROUND(ROUND(O8,1)-ROUND(N8,1),1)&amp;")"</f>
        <v>(-0.1)</v>
      </c>
      <c r="U8" s="2"/>
      <c r="V8" s="2"/>
    </row>
    <row r="9" spans="1:23" ht="21" customHeight="1">
      <c r="A9" s="3">
        <v>1</v>
      </c>
      <c r="B9" s="4" t="s">
        <v>2</v>
      </c>
      <c r="C9" s="28">
        <v>68.414933228571186</v>
      </c>
      <c r="D9" s="29">
        <v>69.504760000000005</v>
      </c>
      <c r="E9" s="15" t="str">
        <f t="shared" ref="E9:E61" si="0">"("&amp;ROUND(ROUND(D9,1)-ROUND(C9,1),1)&amp;")"</f>
        <v>(1.1)</v>
      </c>
      <c r="F9" s="28">
        <v>71.251753240049709</v>
      </c>
      <c r="G9" s="9">
        <v>72.267893092438072</v>
      </c>
      <c r="H9" s="11" t="str">
        <f t="shared" ref="H9:H61" si="1">"("&amp;ROUND(ROUND(G9,1)-ROUND(F9,1),1)&amp;")"</f>
        <v>(1)</v>
      </c>
      <c r="I9" s="31">
        <v>77.290043290043286</v>
      </c>
      <c r="J9" s="130"/>
      <c r="K9" s="31">
        <v>3.9602564901442388</v>
      </c>
      <c r="L9" s="32">
        <v>3.5629414404837836</v>
      </c>
      <c r="M9" s="11" t="str">
        <f t="shared" ref="M9:M61" si="2">"("&amp;ROUND(ROUND(L9,1)-ROUND(K9,1),1)&amp;")"</f>
        <v>(-0.4)</v>
      </c>
      <c r="N9" s="30">
        <v>321.06666666666666</v>
      </c>
      <c r="O9" s="33">
        <v>331.56666666666666</v>
      </c>
      <c r="P9" s="11" t="str">
        <f t="shared" ref="P9:P61" si="3">"("&amp;ROUND(ROUND(O9,1)-ROUND(N9,1),1)&amp;")"</f>
        <v>(10.5)</v>
      </c>
      <c r="U9" s="2"/>
      <c r="V9" s="2"/>
    </row>
    <row r="10" spans="1:23" ht="21" customHeight="1">
      <c r="A10" s="3">
        <v>2</v>
      </c>
      <c r="B10" s="4" t="s">
        <v>3</v>
      </c>
      <c r="C10" s="28">
        <v>69.494578597848346</v>
      </c>
      <c r="D10" s="29">
        <v>69.830089999999998</v>
      </c>
      <c r="E10" s="15" t="str">
        <f t="shared" si="0"/>
        <v>(0.3)</v>
      </c>
      <c r="F10" s="28">
        <v>72.767456272369699</v>
      </c>
      <c r="G10" s="9">
        <v>72.951995012468828</v>
      </c>
      <c r="H10" s="11" t="str">
        <f t="shared" si="1"/>
        <v>(0.2)</v>
      </c>
      <c r="I10" s="31">
        <v>79.465280356479767</v>
      </c>
      <c r="J10" s="130"/>
      <c r="K10" s="31">
        <v>3.1152767301527438</v>
      </c>
      <c r="L10" s="32">
        <v>2.8971521834914764</v>
      </c>
      <c r="M10" s="11" t="str">
        <f t="shared" si="2"/>
        <v>(-0.2)</v>
      </c>
      <c r="N10" s="30">
        <v>290.2</v>
      </c>
      <c r="O10" s="33">
        <v>293.46666666666664</v>
      </c>
      <c r="P10" s="11" t="str">
        <f t="shared" si="3"/>
        <v>(3.3)</v>
      </c>
      <c r="U10" s="2"/>
      <c r="V10" s="2"/>
    </row>
    <row r="11" spans="1:23" ht="21" customHeight="1">
      <c r="A11" s="3">
        <v>3</v>
      </c>
      <c r="B11" s="4" t="s">
        <v>4</v>
      </c>
      <c r="C11" s="28">
        <v>70.968068562607698</v>
      </c>
      <c r="D11" s="29">
        <v>70.734459999999999</v>
      </c>
      <c r="E11" s="15" t="str">
        <f t="shared" si="0"/>
        <v>(-0.3)</v>
      </c>
      <c r="F11" s="28">
        <v>73.978015974272296</v>
      </c>
      <c r="G11" s="9">
        <v>73.667477729980931</v>
      </c>
      <c r="H11" s="11" t="str">
        <f t="shared" si="1"/>
        <v>(-0.3)</v>
      </c>
      <c r="I11" s="31">
        <v>78.533847772711326</v>
      </c>
      <c r="J11" s="130"/>
      <c r="K11" s="31">
        <v>3.5922714047625774</v>
      </c>
      <c r="L11" s="32">
        <v>3.4601478897549103</v>
      </c>
      <c r="M11" s="11" t="str">
        <f t="shared" si="2"/>
        <v>(-0.1)</v>
      </c>
      <c r="N11" s="30">
        <v>289.43333333333334</v>
      </c>
      <c r="O11" s="33">
        <v>296.43333333333334</v>
      </c>
      <c r="P11" s="11" t="str">
        <f t="shared" si="3"/>
        <v>(7)</v>
      </c>
      <c r="U11" s="2"/>
      <c r="V11" s="2"/>
    </row>
    <row r="12" spans="1:23" ht="21" customHeight="1">
      <c r="A12" s="3">
        <v>4</v>
      </c>
      <c r="B12" s="4" t="s">
        <v>5</v>
      </c>
      <c r="C12" s="28">
        <v>71.073687701696926</v>
      </c>
      <c r="D12" s="29">
        <v>71.557649999999995</v>
      </c>
      <c r="E12" s="15" t="str">
        <f t="shared" si="0"/>
        <v>(0.5)</v>
      </c>
      <c r="F12" s="28">
        <v>74.706577266353179</v>
      </c>
      <c r="G12" s="9">
        <v>74.855800327207703</v>
      </c>
      <c r="H12" s="11" t="str">
        <f t="shared" si="1"/>
        <v>(0.2)</v>
      </c>
      <c r="I12" s="31">
        <v>78.808645229309434</v>
      </c>
      <c r="J12" s="130"/>
      <c r="K12" s="31">
        <v>3.6562328944013021</v>
      </c>
      <c r="L12" s="32">
        <v>3.2464726579900529</v>
      </c>
      <c r="M12" s="11" t="str">
        <f t="shared" si="2"/>
        <v>(-0.5)</v>
      </c>
      <c r="N12" s="30">
        <v>346.5</v>
      </c>
      <c r="O12" s="33">
        <v>342.7</v>
      </c>
      <c r="P12" s="11" t="str">
        <f t="shared" si="3"/>
        <v>(-3.8)</v>
      </c>
      <c r="U12" s="2"/>
      <c r="V12" s="2"/>
    </row>
    <row r="13" spans="1:23" ht="21" customHeight="1">
      <c r="A13" s="3">
        <v>5</v>
      </c>
      <c r="B13" s="4" t="s">
        <v>6</v>
      </c>
      <c r="C13" s="28">
        <v>68.044442067805505</v>
      </c>
      <c r="D13" s="29">
        <v>68.64622</v>
      </c>
      <c r="E13" s="15" t="str">
        <f t="shared" si="0"/>
        <v>(0.6)</v>
      </c>
      <c r="F13" s="28">
        <v>70.418588003244224</v>
      </c>
      <c r="G13" s="9">
        <v>70.717111396679016</v>
      </c>
      <c r="H13" s="11" t="str">
        <f t="shared" si="1"/>
        <v>(0.3)</v>
      </c>
      <c r="I13" s="31">
        <v>78.289473684210535</v>
      </c>
      <c r="J13" s="130"/>
      <c r="K13" s="31">
        <v>3.8150262858177264</v>
      </c>
      <c r="L13" s="32">
        <v>3.4383451967926839</v>
      </c>
      <c r="M13" s="11" t="str">
        <f t="shared" si="2"/>
        <v>(-0.4)</v>
      </c>
      <c r="N13" s="30">
        <v>288.90000000000003</v>
      </c>
      <c r="O13" s="33">
        <v>294.3</v>
      </c>
      <c r="P13" s="11" t="str">
        <f t="shared" si="3"/>
        <v>(5.4)</v>
      </c>
      <c r="U13" s="2"/>
      <c r="V13" s="2"/>
    </row>
    <row r="14" spans="1:23" ht="21" customHeight="1">
      <c r="A14" s="3">
        <v>6</v>
      </c>
      <c r="B14" s="4" t="s">
        <v>7</v>
      </c>
      <c r="C14" s="28">
        <v>70.195228049091128</v>
      </c>
      <c r="D14" s="29">
        <v>70.56711</v>
      </c>
      <c r="E14" s="15" t="str">
        <f t="shared" si="0"/>
        <v>(0.4)</v>
      </c>
      <c r="F14" s="28">
        <v>73.206781279847178</v>
      </c>
      <c r="G14" s="9">
        <v>73.617283996533672</v>
      </c>
      <c r="H14" s="11" t="str">
        <f t="shared" si="1"/>
        <v>(0.4)</v>
      </c>
      <c r="I14" s="31">
        <v>80.327181208053688</v>
      </c>
      <c r="J14" s="130"/>
      <c r="K14" s="31">
        <v>3.8167518398377123</v>
      </c>
      <c r="L14" s="32">
        <v>3.6088864602721946</v>
      </c>
      <c r="M14" s="11" t="str">
        <f t="shared" si="2"/>
        <v>(-0.2)</v>
      </c>
      <c r="N14" s="30">
        <v>297.4666666666667</v>
      </c>
      <c r="O14" s="33">
        <v>304.76666666666665</v>
      </c>
      <c r="P14" s="11" t="str">
        <f t="shared" si="3"/>
        <v>(7.3)</v>
      </c>
      <c r="U14" s="2"/>
      <c r="V14" s="2"/>
    </row>
    <row r="15" spans="1:23" ht="21" customHeight="1">
      <c r="A15" s="3">
        <v>7</v>
      </c>
      <c r="B15" s="4" t="s">
        <v>8</v>
      </c>
      <c r="C15" s="28">
        <v>71.365893838253029</v>
      </c>
      <c r="D15" s="29">
        <v>71.169049999999999</v>
      </c>
      <c r="E15" s="15" t="str">
        <f t="shared" si="0"/>
        <v>(-0.2)</v>
      </c>
      <c r="F15" s="28">
        <v>74.303059014902033</v>
      </c>
      <c r="G15" s="9">
        <v>73.991710376361866</v>
      </c>
      <c r="H15" s="11" t="str">
        <f t="shared" si="1"/>
        <v>(-0.3)</v>
      </c>
      <c r="I15" s="31">
        <v>79.169487700293388</v>
      </c>
      <c r="J15" s="130"/>
      <c r="K15" s="31">
        <v>3.3216452574402733</v>
      </c>
      <c r="L15" s="32">
        <v>3.2923512933505892</v>
      </c>
      <c r="M15" s="11" t="str">
        <f t="shared" si="2"/>
        <v>(0)</v>
      </c>
      <c r="N15" s="30">
        <v>323.86666666666667</v>
      </c>
      <c r="O15" s="33">
        <v>324.36666666666662</v>
      </c>
      <c r="P15" s="11" t="str">
        <f t="shared" si="3"/>
        <v>(0.5)</v>
      </c>
      <c r="U15" s="2"/>
      <c r="V15" s="2"/>
    </row>
    <row r="16" spans="1:23" ht="21" customHeight="1">
      <c r="A16" s="3">
        <v>8</v>
      </c>
      <c r="B16" s="4" t="s">
        <v>9</v>
      </c>
      <c r="C16" s="28">
        <v>71.005025292643538</v>
      </c>
      <c r="D16" s="29">
        <v>70.96866</v>
      </c>
      <c r="E16" s="15" t="str">
        <f t="shared" si="0"/>
        <v>(0)</v>
      </c>
      <c r="F16" s="28">
        <v>73.529745166299506</v>
      </c>
      <c r="G16" s="9">
        <v>73.158620730265696</v>
      </c>
      <c r="H16" s="11" t="str">
        <f t="shared" si="1"/>
        <v>(-0.3)</v>
      </c>
      <c r="I16" s="31">
        <v>78.448886998440386</v>
      </c>
      <c r="J16" s="130"/>
      <c r="K16" s="31">
        <v>2.8035086159196902</v>
      </c>
      <c r="L16" s="32">
        <v>2.5096602827621588</v>
      </c>
      <c r="M16" s="11" t="str">
        <f t="shared" si="2"/>
        <v>(-0.3)</v>
      </c>
      <c r="N16" s="30">
        <v>372.40000000000003</v>
      </c>
      <c r="O16" s="33">
        <v>362.36666666666662</v>
      </c>
      <c r="P16" s="11" t="str">
        <f t="shared" si="3"/>
        <v>(-10)</v>
      </c>
      <c r="U16" s="2"/>
      <c r="V16" s="2"/>
    </row>
    <row r="17" spans="1:22" ht="21" customHeight="1">
      <c r="A17" s="3">
        <v>9</v>
      </c>
      <c r="B17" s="4" t="s">
        <v>10</v>
      </c>
      <c r="C17" s="28">
        <v>72.264238404029584</v>
      </c>
      <c r="D17" s="29">
        <v>71.998810000000006</v>
      </c>
      <c r="E17" s="15" t="str">
        <f t="shared" si="0"/>
        <v>(-0.3)</v>
      </c>
      <c r="F17" s="28">
        <v>75.272404050923342</v>
      </c>
      <c r="G17" s="9">
        <v>74.777367338361827</v>
      </c>
      <c r="H17" s="11" t="str">
        <f t="shared" si="1"/>
        <v>(-0.5)</v>
      </c>
      <c r="I17" s="31">
        <v>77.883597883597886</v>
      </c>
      <c r="J17" s="130"/>
      <c r="K17" s="31">
        <v>2.9946280812719319</v>
      </c>
      <c r="L17" s="32">
        <v>2.7451830313817402</v>
      </c>
      <c r="M17" s="11" t="str">
        <f t="shared" si="2"/>
        <v>(-0.3)</v>
      </c>
      <c r="N17" s="30">
        <v>359.39999999999992</v>
      </c>
      <c r="O17" s="33">
        <v>351.40000000000003</v>
      </c>
      <c r="P17" s="11" t="str">
        <f t="shared" si="3"/>
        <v>(-8)</v>
      </c>
      <c r="U17" s="2"/>
      <c r="V17" s="2"/>
    </row>
    <row r="18" spans="1:22" ht="21" customHeight="1">
      <c r="A18" s="3">
        <v>10</v>
      </c>
      <c r="B18" s="4" t="s">
        <v>11</v>
      </c>
      <c r="C18" s="28">
        <v>71.021914022012737</v>
      </c>
      <c r="D18" s="29">
        <v>71.341089999999994</v>
      </c>
      <c r="E18" s="15" t="str">
        <f t="shared" si="0"/>
        <v>(0.3)</v>
      </c>
      <c r="F18" s="28">
        <v>74.165814006366531</v>
      </c>
      <c r="G18" s="9">
        <v>74.49605494246245</v>
      </c>
      <c r="H18" s="11" t="str">
        <f t="shared" si="1"/>
        <v>(0.3)</v>
      </c>
      <c r="I18" s="31">
        <v>76.81594171844867</v>
      </c>
      <c r="J18" s="130"/>
      <c r="K18" s="31">
        <v>3.2099785562683154</v>
      </c>
      <c r="L18" s="32">
        <v>2.8590093451909584</v>
      </c>
      <c r="M18" s="11" t="str">
        <f t="shared" si="2"/>
        <v>(-0.3)</v>
      </c>
      <c r="N18" s="30">
        <v>348.93333333333334</v>
      </c>
      <c r="O18" s="33">
        <v>347.06666666666661</v>
      </c>
      <c r="P18" s="11" t="str">
        <f t="shared" si="3"/>
        <v>(-1.8)</v>
      </c>
      <c r="U18" s="2"/>
      <c r="V18" s="2"/>
    </row>
    <row r="19" spans="1:22" ht="21" customHeight="1">
      <c r="A19" s="3">
        <v>11</v>
      </c>
      <c r="B19" s="4" t="s">
        <v>12</v>
      </c>
      <c r="C19" s="28">
        <v>72.306759745866685</v>
      </c>
      <c r="D19" s="29">
        <v>72.585319999999996</v>
      </c>
      <c r="E19" s="15" t="str">
        <f t="shared" si="0"/>
        <v>(0.3)</v>
      </c>
      <c r="F19" s="28">
        <v>75.135651222538513</v>
      </c>
      <c r="G19" s="9">
        <v>75.185635882023959</v>
      </c>
      <c r="H19" s="11" t="str">
        <f t="shared" si="1"/>
        <v>(0.1)</v>
      </c>
      <c r="I19" s="31">
        <v>76.351965766247659</v>
      </c>
      <c r="J19" s="130"/>
      <c r="K19" s="31">
        <v>3.0695881517549197</v>
      </c>
      <c r="L19" s="32">
        <v>2.6317092389243308</v>
      </c>
      <c r="M19" s="11" t="str">
        <f t="shared" si="2"/>
        <v>(-0.5)</v>
      </c>
      <c r="N19" s="30">
        <v>363.43333333333334</v>
      </c>
      <c r="O19" s="33">
        <v>362.36666666666662</v>
      </c>
      <c r="P19" s="11" t="str">
        <f t="shared" si="3"/>
        <v>(-1)</v>
      </c>
      <c r="U19" s="2"/>
      <c r="V19" s="2"/>
    </row>
    <row r="20" spans="1:22" ht="21" customHeight="1">
      <c r="A20" s="44">
        <v>12</v>
      </c>
      <c r="B20" s="45" t="s">
        <v>13</v>
      </c>
      <c r="C20" s="28">
        <v>71.268674882653599</v>
      </c>
      <c r="D20" s="29">
        <v>71.787869999999998</v>
      </c>
      <c r="E20" s="15" t="str">
        <f t="shared" si="0"/>
        <v>(0.5)</v>
      </c>
      <c r="F20" s="28">
        <v>73.822644985614048</v>
      </c>
      <c r="G20" s="9">
        <v>74.138940359777294</v>
      </c>
      <c r="H20" s="11" t="str">
        <f t="shared" si="1"/>
        <v>(0.3)</v>
      </c>
      <c r="I20" s="31">
        <v>76.232811000959387</v>
      </c>
      <c r="J20" s="130"/>
      <c r="K20" s="31">
        <v>3.3171265030795385</v>
      </c>
      <c r="L20" s="32">
        <v>2.8068821309661494</v>
      </c>
      <c r="M20" s="11" t="str">
        <f t="shared" si="2"/>
        <v>(-0.5)</v>
      </c>
      <c r="N20" s="30">
        <v>368.43333333333339</v>
      </c>
      <c r="O20" s="33">
        <v>365.0333333333333</v>
      </c>
      <c r="P20" s="11" t="str">
        <f t="shared" si="3"/>
        <v>(-3.4)</v>
      </c>
      <c r="U20" s="2"/>
      <c r="V20" s="2"/>
    </row>
    <row r="21" spans="1:22" ht="21" customHeight="1">
      <c r="A21" s="44">
        <v>13</v>
      </c>
      <c r="B21" s="45" t="s">
        <v>14</v>
      </c>
      <c r="C21" s="28">
        <v>74.460998539225727</v>
      </c>
      <c r="D21" s="29">
        <v>76.028959999999998</v>
      </c>
      <c r="E21" s="15" t="str">
        <f t="shared" si="0"/>
        <v>(1.5)</v>
      </c>
      <c r="F21" s="28">
        <v>78.407194073676962</v>
      </c>
      <c r="G21" s="9">
        <v>79.874090245996271</v>
      </c>
      <c r="H21" s="11" t="str">
        <f t="shared" si="1"/>
        <v>(1.5)</v>
      </c>
      <c r="I21" s="31">
        <v>78.250630782169893</v>
      </c>
      <c r="J21" s="130"/>
      <c r="K21" s="31">
        <v>4.347674185099704</v>
      </c>
      <c r="L21" s="32">
        <v>4.0578004555594083</v>
      </c>
      <c r="M21" s="11" t="str">
        <f t="shared" si="2"/>
        <v>(-0.2)</v>
      </c>
      <c r="N21" s="30">
        <v>449</v>
      </c>
      <c r="O21" s="33">
        <v>437.83333333333331</v>
      </c>
      <c r="P21" s="11" t="str">
        <f t="shared" si="3"/>
        <v>(-11.2)</v>
      </c>
      <c r="U21" s="2"/>
      <c r="V21" s="2"/>
    </row>
    <row r="22" spans="1:22" ht="21" customHeight="1">
      <c r="A22" s="3">
        <v>14</v>
      </c>
      <c r="B22" s="4" t="s">
        <v>15</v>
      </c>
      <c r="C22" s="28">
        <v>72.217300629348685</v>
      </c>
      <c r="D22" s="29">
        <v>73.04562</v>
      </c>
      <c r="E22" s="15" t="str">
        <f t="shared" si="0"/>
        <v>(0.8)</v>
      </c>
      <c r="F22" s="28">
        <v>75.353654865067512</v>
      </c>
      <c r="G22" s="9">
        <v>75.943325663729425</v>
      </c>
      <c r="H22" s="11" t="str">
        <f t="shared" si="1"/>
        <v>(0.5)</v>
      </c>
      <c r="I22" s="31">
        <v>76.219738524353531</v>
      </c>
      <c r="J22" s="130"/>
      <c r="K22" s="31">
        <v>3.4760895902737148</v>
      </c>
      <c r="L22" s="32">
        <v>2.920960798207398</v>
      </c>
      <c r="M22" s="11" t="str">
        <f t="shared" si="2"/>
        <v>(-0.6)</v>
      </c>
      <c r="N22" s="30">
        <v>401.59999999999997</v>
      </c>
      <c r="O22" s="33">
        <v>403.43333333333334</v>
      </c>
      <c r="P22" s="11" t="str">
        <f t="shared" si="3"/>
        <v>(1.8)</v>
      </c>
      <c r="U22" s="2"/>
      <c r="V22" s="2"/>
    </row>
    <row r="23" spans="1:22" ht="21" customHeight="1">
      <c r="A23" s="3">
        <v>15</v>
      </c>
      <c r="B23" s="4" t="s">
        <v>16</v>
      </c>
      <c r="C23" s="28">
        <v>69.932649354578359</v>
      </c>
      <c r="D23" s="29">
        <v>69.718500000000006</v>
      </c>
      <c r="E23" s="15" t="str">
        <f t="shared" si="0"/>
        <v>(-0.2)</v>
      </c>
      <c r="F23" s="28">
        <v>72.655557570324376</v>
      </c>
      <c r="G23" s="9">
        <v>72.193218713105082</v>
      </c>
      <c r="H23" s="11" t="str">
        <f t="shared" si="1"/>
        <v>(-0.5)</v>
      </c>
      <c r="I23" s="31">
        <v>79.373065015479867</v>
      </c>
      <c r="J23" s="130"/>
      <c r="K23" s="31">
        <v>3.7551301970438677</v>
      </c>
      <c r="L23" s="32">
        <v>3.3955820030599675</v>
      </c>
      <c r="M23" s="11" t="str">
        <f t="shared" si="2"/>
        <v>(-0.4)</v>
      </c>
      <c r="N23" s="30">
        <v>313.23333333333335</v>
      </c>
      <c r="O23" s="33">
        <v>317.73333333333329</v>
      </c>
      <c r="P23" s="11" t="str">
        <f t="shared" si="3"/>
        <v>(4.5)</v>
      </c>
      <c r="U23" s="2"/>
      <c r="V23" s="2"/>
    </row>
    <row r="24" spans="1:22" ht="21" customHeight="1">
      <c r="A24" s="3">
        <v>16</v>
      </c>
      <c r="B24" s="4" t="s">
        <v>17</v>
      </c>
      <c r="C24" s="28">
        <v>70.745291725450571</v>
      </c>
      <c r="D24" s="29">
        <v>71.382490000000004</v>
      </c>
      <c r="E24" s="15" t="str">
        <f t="shared" si="0"/>
        <v>(0.7)</v>
      </c>
      <c r="F24" s="28">
        <v>72.76002630799141</v>
      </c>
      <c r="G24" s="9">
        <v>73.230951020519214</v>
      </c>
      <c r="H24" s="11" t="str">
        <f t="shared" si="1"/>
        <v>(0.4)</v>
      </c>
      <c r="I24" s="31">
        <v>80.858747993579456</v>
      </c>
      <c r="J24" s="130"/>
      <c r="K24" s="31">
        <v>3.6174880752367202</v>
      </c>
      <c r="L24" s="32">
        <v>3.2635781744065109</v>
      </c>
      <c r="M24" s="11" t="str">
        <f t="shared" si="2"/>
        <v>(-0.3)</v>
      </c>
      <c r="N24" s="30">
        <v>332.90000000000003</v>
      </c>
      <c r="O24" s="33">
        <v>336.63333333333333</v>
      </c>
      <c r="P24" s="11" t="str">
        <f t="shared" si="3"/>
        <v>(3.7)</v>
      </c>
      <c r="U24" s="2"/>
      <c r="V24" s="2"/>
    </row>
    <row r="25" spans="1:22" ht="21" customHeight="1">
      <c r="A25" s="3">
        <v>17</v>
      </c>
      <c r="B25" s="4" t="s">
        <v>18</v>
      </c>
      <c r="C25" s="28">
        <v>70.811522031321132</v>
      </c>
      <c r="D25" s="29">
        <v>71.231080000000006</v>
      </c>
      <c r="E25" s="15" t="str">
        <f t="shared" si="0"/>
        <v>(0.4)</v>
      </c>
      <c r="F25" s="28">
        <v>74.819750852529751</v>
      </c>
      <c r="G25" s="9">
        <v>74.978331789589589</v>
      </c>
      <c r="H25" s="11" t="str">
        <f t="shared" si="1"/>
        <v>(0.2)</v>
      </c>
      <c r="I25" s="31">
        <v>79.228149829738939</v>
      </c>
      <c r="J25" s="130"/>
      <c r="K25" s="31">
        <v>3.5006181895055124</v>
      </c>
      <c r="L25" s="32">
        <v>3.1840309319171736</v>
      </c>
      <c r="M25" s="11" t="str">
        <f t="shared" si="2"/>
        <v>(-0.3)</v>
      </c>
      <c r="N25" s="30">
        <v>337.23333333333335</v>
      </c>
      <c r="O25" s="33">
        <v>346.40000000000003</v>
      </c>
      <c r="P25" s="11" t="str">
        <f t="shared" si="3"/>
        <v>(9.2)</v>
      </c>
      <c r="U25" s="2"/>
      <c r="V25" s="2"/>
    </row>
    <row r="26" spans="1:22" ht="21" customHeight="1">
      <c r="A26" s="3">
        <v>18</v>
      </c>
      <c r="B26" s="4" t="s">
        <v>19</v>
      </c>
      <c r="C26" s="28">
        <v>71.709163585995782</v>
      </c>
      <c r="D26" s="29">
        <v>72.793999999999997</v>
      </c>
      <c r="E26" s="15" t="str">
        <f t="shared" si="0"/>
        <v>(1.1)</v>
      </c>
      <c r="F26" s="28">
        <v>75.121006299228128</v>
      </c>
      <c r="G26" s="9">
        <v>75.904012761915752</v>
      </c>
      <c r="H26" s="11" t="str">
        <f t="shared" si="1"/>
        <v>(0.8)</v>
      </c>
      <c r="I26" s="31">
        <v>79.148471615720524</v>
      </c>
      <c r="J26" s="130"/>
      <c r="K26" s="31">
        <v>3.9758803931826319</v>
      </c>
      <c r="L26" s="32">
        <v>3.6087831827332737</v>
      </c>
      <c r="M26" s="11" t="str">
        <f t="shared" si="2"/>
        <v>(-0.4)</v>
      </c>
      <c r="N26" s="30">
        <v>333.9666666666667</v>
      </c>
      <c r="O26" s="33">
        <v>333.46666666666664</v>
      </c>
      <c r="P26" s="11" t="str">
        <f t="shared" si="3"/>
        <v>(-0.5)</v>
      </c>
      <c r="U26" s="2"/>
      <c r="V26" s="2"/>
    </row>
    <row r="27" spans="1:22" ht="21" customHeight="1">
      <c r="A27" s="3">
        <v>19</v>
      </c>
      <c r="B27" s="4" t="s">
        <v>20</v>
      </c>
      <c r="C27" s="28">
        <v>71.217830963786383</v>
      </c>
      <c r="D27" s="29">
        <v>71.953990000000005</v>
      </c>
      <c r="E27" s="15" t="str">
        <f t="shared" si="0"/>
        <v>(0.8)</v>
      </c>
      <c r="F27" s="28">
        <v>75.863000743092613</v>
      </c>
      <c r="G27" s="9">
        <v>75.958667479560418</v>
      </c>
      <c r="H27" s="11" t="str">
        <f t="shared" si="1"/>
        <v>(0.1)</v>
      </c>
      <c r="I27" s="31">
        <v>75.759190197123075</v>
      </c>
      <c r="J27" s="130"/>
      <c r="K27" s="31">
        <v>3.657347275247854</v>
      </c>
      <c r="L27" s="32">
        <v>3.3153237160148468</v>
      </c>
      <c r="M27" s="11" t="str">
        <f t="shared" si="2"/>
        <v>(-0.4)</v>
      </c>
      <c r="N27" s="30">
        <v>347.16666666666669</v>
      </c>
      <c r="O27" s="33">
        <v>343.0333333333333</v>
      </c>
      <c r="P27" s="11" t="str">
        <f t="shared" si="3"/>
        <v>(-4.2)</v>
      </c>
      <c r="U27" s="2"/>
      <c r="V27" s="2"/>
    </row>
    <row r="28" spans="1:22" ht="21" customHeight="1">
      <c r="A28" s="3">
        <v>20</v>
      </c>
      <c r="B28" s="4" t="s">
        <v>21</v>
      </c>
      <c r="C28" s="28">
        <v>72.069517068092054</v>
      </c>
      <c r="D28" s="29">
        <v>72.358289999999997</v>
      </c>
      <c r="E28" s="15" t="str">
        <f t="shared" si="0"/>
        <v>(0.3)</v>
      </c>
      <c r="F28" s="28">
        <v>75.244466280702653</v>
      </c>
      <c r="G28" s="9">
        <v>75.455230627105536</v>
      </c>
      <c r="H28" s="11" t="str">
        <f t="shared" si="1"/>
        <v>(0.3)</v>
      </c>
      <c r="I28" s="31">
        <v>79.133774269255383</v>
      </c>
      <c r="J28" s="130"/>
      <c r="K28" s="31">
        <v>3.8352067233449851</v>
      </c>
      <c r="L28" s="32">
        <v>3.3586132177681471</v>
      </c>
      <c r="M28" s="11" t="str">
        <f t="shared" si="2"/>
        <v>(-0.4)</v>
      </c>
      <c r="N28" s="30">
        <v>339.46666666666664</v>
      </c>
      <c r="O28" s="33">
        <v>341.26666666666665</v>
      </c>
      <c r="P28" s="11" t="str">
        <f t="shared" si="3"/>
        <v>(1.8)</v>
      </c>
      <c r="U28" s="2"/>
      <c r="V28" s="2"/>
    </row>
    <row r="29" spans="1:22" ht="21" customHeight="1">
      <c r="A29" s="3">
        <v>21</v>
      </c>
      <c r="B29" s="4" t="s">
        <v>22</v>
      </c>
      <c r="C29" s="28">
        <v>71.171428120634559</v>
      </c>
      <c r="D29" s="29">
        <v>71.602289999999996</v>
      </c>
      <c r="E29" s="15" t="str">
        <f t="shared" si="0"/>
        <v>(0.4)</v>
      </c>
      <c r="F29" s="28">
        <v>74.051211792298872</v>
      </c>
      <c r="G29" s="9">
        <v>74.114599699009375</v>
      </c>
      <c r="H29" s="11" t="str">
        <f t="shared" si="1"/>
        <v>(0)</v>
      </c>
      <c r="I29" s="31">
        <v>78.908777226655175</v>
      </c>
      <c r="J29" s="130"/>
      <c r="K29" s="31">
        <v>3.5228293399887103</v>
      </c>
      <c r="L29" s="32">
        <v>3.1252423126603994</v>
      </c>
      <c r="M29" s="11" t="str">
        <f t="shared" si="2"/>
        <v>(-0.4)</v>
      </c>
      <c r="N29" s="30">
        <v>341.73333333333335</v>
      </c>
      <c r="O29" s="33">
        <v>345.63333333333338</v>
      </c>
      <c r="P29" s="11" t="str">
        <f t="shared" si="3"/>
        <v>(3.9)</v>
      </c>
      <c r="U29" s="2"/>
      <c r="V29" s="2"/>
    </row>
    <row r="30" spans="1:22" ht="21" customHeight="1">
      <c r="A30" s="3">
        <v>22</v>
      </c>
      <c r="B30" s="4" t="s">
        <v>23</v>
      </c>
      <c r="C30" s="28">
        <v>72.103313425551988</v>
      </c>
      <c r="D30" s="29">
        <v>72.014610000000005</v>
      </c>
      <c r="E30" s="15" t="str">
        <f t="shared" si="0"/>
        <v>(-0.1)</v>
      </c>
      <c r="F30" s="28">
        <v>74.154642558462044</v>
      </c>
      <c r="G30" s="9">
        <v>74.013594475016433</v>
      </c>
      <c r="H30" s="11" t="str">
        <f t="shared" si="1"/>
        <v>(-0.2)</v>
      </c>
      <c r="I30" s="31">
        <v>78.011299435028249</v>
      </c>
      <c r="J30" s="130"/>
      <c r="K30" s="31">
        <v>3.378473899087922</v>
      </c>
      <c r="L30" s="32">
        <v>2.9520324604055159</v>
      </c>
      <c r="M30" s="11" t="str">
        <f t="shared" si="2"/>
        <v>(-0.4)</v>
      </c>
      <c r="N30" s="30">
        <v>358.5333333333333</v>
      </c>
      <c r="O30" s="33">
        <v>351.0333333333333</v>
      </c>
      <c r="P30" s="11" t="str">
        <f t="shared" si="3"/>
        <v>(-7.5)</v>
      </c>
      <c r="U30" s="2"/>
      <c r="V30" s="2"/>
    </row>
    <row r="31" spans="1:22" ht="21" customHeight="1">
      <c r="A31" s="3">
        <v>23</v>
      </c>
      <c r="B31" s="4" t="s">
        <v>24</v>
      </c>
      <c r="C31" s="28">
        <v>73.697242099604296</v>
      </c>
      <c r="D31" s="29">
        <v>74.261070000000004</v>
      </c>
      <c r="E31" s="15" t="str">
        <f t="shared" si="0"/>
        <v>(0.6)</v>
      </c>
      <c r="F31" s="28">
        <v>76.287805559373737</v>
      </c>
      <c r="G31" s="9">
        <v>76.857439013029335</v>
      </c>
      <c r="H31" s="11" t="str">
        <f t="shared" si="1"/>
        <v>(0.6)</v>
      </c>
      <c r="I31" s="31">
        <v>80.410428760566248</v>
      </c>
      <c r="J31" s="130"/>
      <c r="K31" s="31">
        <v>3.0684212810030393</v>
      </c>
      <c r="L31" s="32">
        <v>2.6022246050609521</v>
      </c>
      <c r="M31" s="11" t="str">
        <f t="shared" si="2"/>
        <v>(-0.5)</v>
      </c>
      <c r="N31" s="30">
        <v>389.0333333333333</v>
      </c>
      <c r="O31" s="33">
        <v>385.13333333333338</v>
      </c>
      <c r="P31" s="11" t="str">
        <f t="shared" si="3"/>
        <v>(-3.9)</v>
      </c>
      <c r="U31" s="2"/>
      <c r="V31" s="2"/>
    </row>
    <row r="32" spans="1:22" ht="21" customHeight="1">
      <c r="A32" s="3">
        <v>24</v>
      </c>
      <c r="B32" s="4" t="s">
        <v>25</v>
      </c>
      <c r="C32" s="28">
        <v>70.523329827862952</v>
      </c>
      <c r="D32" s="29">
        <v>71.527280000000005</v>
      </c>
      <c r="E32" s="15" t="str">
        <f t="shared" si="0"/>
        <v>(1)</v>
      </c>
      <c r="F32" s="28">
        <v>73.063639887145342</v>
      </c>
      <c r="G32" s="9">
        <v>73.706380146429595</v>
      </c>
      <c r="H32" s="11" t="str">
        <f t="shared" si="1"/>
        <v>(0.6)</v>
      </c>
      <c r="I32" s="31">
        <v>78.214118747078075</v>
      </c>
      <c r="J32" s="130"/>
      <c r="K32" s="31">
        <v>2.9499598345962101</v>
      </c>
      <c r="L32" s="32">
        <v>2.5864202712329889</v>
      </c>
      <c r="M32" s="11" t="str">
        <f t="shared" si="2"/>
        <v>(-0.3)</v>
      </c>
      <c r="N32" s="30">
        <v>368.76666666666665</v>
      </c>
      <c r="O32" s="33">
        <v>369.20000000000005</v>
      </c>
      <c r="P32" s="11" t="str">
        <f t="shared" si="3"/>
        <v>(0.4)</v>
      </c>
      <c r="U32" s="2"/>
      <c r="V32" s="2"/>
    </row>
    <row r="33" spans="1:22" s="16" customFormat="1" ht="21" customHeight="1">
      <c r="A33" s="85">
        <v>25</v>
      </c>
      <c r="B33" s="86" t="s">
        <v>26</v>
      </c>
      <c r="C33" s="103">
        <v>71.835031742499993</v>
      </c>
      <c r="D33" s="106">
        <v>72.534530000000004</v>
      </c>
      <c r="E33" s="102" t="str">
        <f t="shared" si="0"/>
        <v>(0.7)</v>
      </c>
      <c r="F33" s="103">
        <v>75.314586180799509</v>
      </c>
      <c r="G33" s="101">
        <v>75.642576353190208</v>
      </c>
      <c r="H33" s="105" t="str">
        <f t="shared" si="1"/>
        <v>(0.3)</v>
      </c>
      <c r="I33" s="107">
        <v>76.960784313725497</v>
      </c>
      <c r="J33" s="130"/>
      <c r="K33" s="107">
        <v>3.1386732807588946</v>
      </c>
      <c r="L33" s="108">
        <v>2.62014287260526</v>
      </c>
      <c r="M33" s="105" t="str">
        <f t="shared" si="2"/>
        <v>(-0.5)</v>
      </c>
      <c r="N33" s="109">
        <v>364.7</v>
      </c>
      <c r="O33" s="110">
        <v>365.8</v>
      </c>
      <c r="P33" s="105" t="str">
        <f t="shared" si="3"/>
        <v>(1.1)</v>
      </c>
    </row>
    <row r="34" spans="1:22" s="16" customFormat="1" ht="21" customHeight="1">
      <c r="A34" s="85">
        <v>26</v>
      </c>
      <c r="B34" s="86" t="s">
        <v>27</v>
      </c>
      <c r="C34" s="103">
        <v>69.579371344999998</v>
      </c>
      <c r="D34" s="106">
        <v>69.827719999999999</v>
      </c>
      <c r="E34" s="102" t="str">
        <f t="shared" si="0"/>
        <v>(0.2)</v>
      </c>
      <c r="F34" s="103">
        <v>73.805148442006868</v>
      </c>
      <c r="G34" s="101">
        <v>73.581876424614279</v>
      </c>
      <c r="H34" s="105" t="str">
        <f t="shared" si="1"/>
        <v>(-0.2)</v>
      </c>
      <c r="I34" s="107">
        <v>73.109965635738831</v>
      </c>
      <c r="J34" s="130"/>
      <c r="K34" s="107">
        <v>3.5187022854290197</v>
      </c>
      <c r="L34" s="108">
        <v>3.1961362142382703</v>
      </c>
      <c r="M34" s="105" t="str">
        <f t="shared" si="2"/>
        <v>(-0.3)</v>
      </c>
      <c r="N34" s="109">
        <v>375.3</v>
      </c>
      <c r="O34" s="110">
        <v>369.6</v>
      </c>
      <c r="P34" s="105" t="str">
        <f t="shared" si="3"/>
        <v>(-5.7)</v>
      </c>
    </row>
    <row r="35" spans="1:22" s="16" customFormat="1" ht="21" customHeight="1">
      <c r="A35" s="85">
        <v>27</v>
      </c>
      <c r="B35" s="86" t="s">
        <v>28</v>
      </c>
      <c r="C35" s="103">
        <v>69.701303632099993</v>
      </c>
      <c r="D35" s="106">
        <v>70.926079999999999</v>
      </c>
      <c r="E35" s="102" t="str">
        <f t="shared" si="0"/>
        <v>(1.2)</v>
      </c>
      <c r="F35" s="103">
        <v>73.669936451204251</v>
      </c>
      <c r="G35" s="101">
        <v>74.613772740818632</v>
      </c>
      <c r="H35" s="105" t="str">
        <f t="shared" si="1"/>
        <v>(0.9)</v>
      </c>
      <c r="I35" s="107">
        <v>75.851792986987192</v>
      </c>
      <c r="J35" s="130"/>
      <c r="K35" s="107">
        <v>3.5733913219129594</v>
      </c>
      <c r="L35" s="108">
        <v>3.1400627746647265</v>
      </c>
      <c r="M35" s="105" t="str">
        <f t="shared" si="2"/>
        <v>(-0.5)</v>
      </c>
      <c r="N35" s="109">
        <v>393.9</v>
      </c>
      <c r="O35" s="110">
        <v>389.6</v>
      </c>
      <c r="P35" s="105" t="str">
        <f t="shared" si="3"/>
        <v>(-4.3)</v>
      </c>
    </row>
    <row r="36" spans="1:22" s="16" customFormat="1" ht="21" customHeight="1">
      <c r="A36" s="85">
        <v>28</v>
      </c>
      <c r="B36" s="86" t="s">
        <v>29</v>
      </c>
      <c r="C36" s="103">
        <v>69.050764502600003</v>
      </c>
      <c r="D36" s="106">
        <v>69.965620000000001</v>
      </c>
      <c r="E36" s="102" t="str">
        <f t="shared" si="0"/>
        <v>(0.9)</v>
      </c>
      <c r="F36" s="103">
        <v>72.57124143176604</v>
      </c>
      <c r="G36" s="101">
        <v>73.268711868461978</v>
      </c>
      <c r="H36" s="105" t="str">
        <f t="shared" si="1"/>
        <v>(0.7)</v>
      </c>
      <c r="I36" s="107">
        <v>77.456927930114048</v>
      </c>
      <c r="J36" s="130"/>
      <c r="K36" s="107">
        <v>3.6552554810183699</v>
      </c>
      <c r="L36" s="108">
        <v>3.1450602604394957</v>
      </c>
      <c r="M36" s="105" t="str">
        <f t="shared" si="2"/>
        <v>(-0.6)</v>
      </c>
      <c r="N36" s="109">
        <v>364.1</v>
      </c>
      <c r="O36" s="110">
        <v>371</v>
      </c>
      <c r="P36" s="105" t="str">
        <f t="shared" si="3"/>
        <v>(6.9)</v>
      </c>
    </row>
    <row r="37" spans="1:22" s="16" customFormat="1" ht="21" customHeight="1">
      <c r="A37" s="85">
        <v>29</v>
      </c>
      <c r="B37" s="86" t="s">
        <v>30</v>
      </c>
      <c r="C37" s="103">
        <v>66.468115323500001</v>
      </c>
      <c r="D37" s="106">
        <v>66.841880000000003</v>
      </c>
      <c r="E37" s="102" t="str">
        <f t="shared" si="0"/>
        <v>(0.3)</v>
      </c>
      <c r="F37" s="103">
        <v>70.049639068043973</v>
      </c>
      <c r="G37" s="101">
        <v>69.782776850839682</v>
      </c>
      <c r="H37" s="105" t="str">
        <f t="shared" si="1"/>
        <v>(-0.2)</v>
      </c>
      <c r="I37" s="107">
        <v>76.576895818568389</v>
      </c>
      <c r="J37" s="130"/>
      <c r="K37" s="107">
        <v>4.1702843499023228</v>
      </c>
      <c r="L37" s="108">
        <v>3.4969809194106758</v>
      </c>
      <c r="M37" s="105" t="str">
        <f t="shared" si="2"/>
        <v>(-0.7)</v>
      </c>
      <c r="N37" s="109">
        <v>356.8</v>
      </c>
      <c r="O37" s="110">
        <v>353.2</v>
      </c>
      <c r="P37" s="105" t="str">
        <f t="shared" si="3"/>
        <v>(-3.6)</v>
      </c>
    </row>
    <row r="38" spans="1:22" s="16" customFormat="1" ht="21" customHeight="1">
      <c r="A38" s="85">
        <v>30</v>
      </c>
      <c r="B38" s="86" t="s">
        <v>31</v>
      </c>
      <c r="C38" s="103">
        <v>68.445177220299996</v>
      </c>
      <c r="D38" s="106">
        <v>69.404740000000004</v>
      </c>
      <c r="E38" s="102" t="str">
        <f t="shared" si="0"/>
        <v>(1)</v>
      </c>
      <c r="F38" s="103">
        <v>71.81195430931075</v>
      </c>
      <c r="G38" s="101">
        <v>72.461686266177679</v>
      </c>
      <c r="H38" s="105" t="str">
        <f t="shared" si="1"/>
        <v>(0.7)</v>
      </c>
      <c r="I38" s="107">
        <v>77.777777777777786</v>
      </c>
      <c r="J38" s="130"/>
      <c r="K38" s="107">
        <v>3.45863371095091</v>
      </c>
      <c r="L38" s="108">
        <v>2.9984006796028138</v>
      </c>
      <c r="M38" s="105" t="str">
        <f t="shared" si="2"/>
        <v>(-0.5)</v>
      </c>
      <c r="N38" s="109">
        <v>339.7</v>
      </c>
      <c r="O38" s="110">
        <v>342.6</v>
      </c>
      <c r="P38" s="105" t="str">
        <f t="shared" si="3"/>
        <v>(2.9)</v>
      </c>
    </row>
    <row r="39" spans="1:22" s="16" customFormat="1" ht="21" customHeight="1">
      <c r="A39" s="85">
        <v>31</v>
      </c>
      <c r="B39" s="86" t="s">
        <v>32</v>
      </c>
      <c r="C39" s="103">
        <v>69.733422603600005</v>
      </c>
      <c r="D39" s="106">
        <v>70.265659999999997</v>
      </c>
      <c r="E39" s="102" t="str">
        <f t="shared" si="0"/>
        <v>(0.6)</v>
      </c>
      <c r="F39" s="103">
        <v>73.019006420991872</v>
      </c>
      <c r="G39" s="101">
        <v>73.230750110687353</v>
      </c>
      <c r="H39" s="105" t="str">
        <f t="shared" si="1"/>
        <v>(0.2)</v>
      </c>
      <c r="I39" s="107">
        <v>79.166666666666657</v>
      </c>
      <c r="J39" s="130"/>
      <c r="K39" s="107">
        <v>3.5384962386063603</v>
      </c>
      <c r="L39" s="108">
        <v>3.3462160073079894</v>
      </c>
      <c r="M39" s="105" t="str">
        <f t="shared" si="2"/>
        <v>(-0.2)</v>
      </c>
      <c r="N39" s="109">
        <v>297.2</v>
      </c>
      <c r="O39" s="110">
        <v>299.89999999999998</v>
      </c>
      <c r="P39" s="105" t="str">
        <f t="shared" si="3"/>
        <v>(2.7)</v>
      </c>
    </row>
    <row r="40" spans="1:22" ht="21" customHeight="1">
      <c r="A40" s="3">
        <v>32</v>
      </c>
      <c r="B40" s="4" t="s">
        <v>33</v>
      </c>
      <c r="C40" s="28">
        <v>69.482537941122686</v>
      </c>
      <c r="D40" s="29">
        <v>69.840980000000002</v>
      </c>
      <c r="E40" s="15" t="str">
        <f t="shared" si="0"/>
        <v>(0.3)</v>
      </c>
      <c r="F40" s="28">
        <v>72.931399983040791</v>
      </c>
      <c r="G40" s="9">
        <v>73.220030645446826</v>
      </c>
      <c r="H40" s="11" t="str">
        <f t="shared" si="1"/>
        <v>(0.3)</v>
      </c>
      <c r="I40" s="31">
        <v>78.24042981867025</v>
      </c>
      <c r="J40" s="130"/>
      <c r="K40" s="31">
        <v>3.6948684759469836</v>
      </c>
      <c r="L40" s="32">
        <v>3.4912537256784364</v>
      </c>
      <c r="M40" s="11" t="str">
        <f t="shared" si="2"/>
        <v>(-0.2)</v>
      </c>
      <c r="N40" s="30">
        <v>307.06666666666666</v>
      </c>
      <c r="O40" s="33">
        <v>312.53333333333336</v>
      </c>
      <c r="P40" s="11" t="str">
        <f t="shared" si="3"/>
        <v>(5.4)</v>
      </c>
      <c r="U40" s="2"/>
      <c r="V40" s="2"/>
    </row>
    <row r="41" spans="1:22" ht="21" customHeight="1">
      <c r="A41" s="3">
        <v>33</v>
      </c>
      <c r="B41" s="4" t="s">
        <v>34</v>
      </c>
      <c r="C41" s="28">
        <v>69.138773696682463</v>
      </c>
      <c r="D41" s="29">
        <v>69.995270000000005</v>
      </c>
      <c r="E41" s="15" t="str">
        <f t="shared" si="0"/>
        <v>(0.9)</v>
      </c>
      <c r="F41" s="28">
        <v>71.927283200759021</v>
      </c>
      <c r="G41" s="9">
        <v>72.645898466577336</v>
      </c>
      <c r="H41" s="11" t="str">
        <f t="shared" si="1"/>
        <v>(0.7)</v>
      </c>
      <c r="I41" s="31">
        <v>79.990561585653609</v>
      </c>
      <c r="J41" s="130"/>
      <c r="K41" s="31">
        <v>3.331429812355728</v>
      </c>
      <c r="L41" s="32">
        <v>3.055748697888895</v>
      </c>
      <c r="M41" s="11" t="str">
        <f t="shared" si="2"/>
        <v>(-0.2)</v>
      </c>
      <c r="N41" s="30">
        <v>338.4</v>
      </c>
      <c r="O41" s="33">
        <v>341.56666666666661</v>
      </c>
      <c r="P41" s="11" t="str">
        <f t="shared" si="3"/>
        <v>(3.2)</v>
      </c>
      <c r="U41" s="2"/>
      <c r="V41" s="2"/>
    </row>
    <row r="42" spans="1:22" ht="21" customHeight="1">
      <c r="A42" s="3">
        <v>34</v>
      </c>
      <c r="B42" s="4" t="s">
        <v>35</v>
      </c>
      <c r="C42" s="28">
        <v>70.314325151857133</v>
      </c>
      <c r="D42" s="29">
        <v>71.238839999999996</v>
      </c>
      <c r="E42" s="15" t="str">
        <f t="shared" si="0"/>
        <v>(0.9)</v>
      </c>
      <c r="F42" s="28">
        <v>73.407070074734733</v>
      </c>
      <c r="G42" s="9">
        <v>74.119693688903368</v>
      </c>
      <c r="H42" s="11" t="str">
        <f t="shared" si="1"/>
        <v>(0.7)</v>
      </c>
      <c r="I42" s="31">
        <v>79.66384009691096</v>
      </c>
      <c r="J42" s="130"/>
      <c r="K42" s="31">
        <v>3.5080971497712286</v>
      </c>
      <c r="L42" s="32">
        <v>3.0206307893579534</v>
      </c>
      <c r="M42" s="11" t="str">
        <f t="shared" si="2"/>
        <v>(-0.5)</v>
      </c>
      <c r="N42" s="30">
        <v>355.63333333333338</v>
      </c>
      <c r="O42" s="33">
        <v>356.63333333333338</v>
      </c>
      <c r="P42" s="11" t="str">
        <f t="shared" si="3"/>
        <v>(1)</v>
      </c>
      <c r="U42" s="2"/>
      <c r="V42" s="2"/>
    </row>
    <row r="43" spans="1:22" ht="21" customHeight="1">
      <c r="A43" s="3">
        <v>35</v>
      </c>
      <c r="B43" s="4" t="s">
        <v>36</v>
      </c>
      <c r="C43" s="28">
        <v>67.52169251146573</v>
      </c>
      <c r="D43" s="29">
        <v>67.87809</v>
      </c>
      <c r="E43" s="15" t="str">
        <f t="shared" si="0"/>
        <v>(0.4)</v>
      </c>
      <c r="F43" s="28">
        <v>69.995224764884014</v>
      </c>
      <c r="G43" s="9">
        <v>70.098768603299817</v>
      </c>
      <c r="H43" s="11" t="str">
        <f t="shared" si="1"/>
        <v>(0.1)</v>
      </c>
      <c r="I43" s="31">
        <v>78.507462686567166</v>
      </c>
      <c r="J43" s="130"/>
      <c r="K43" s="31">
        <v>3.6049325933134582</v>
      </c>
      <c r="L43" s="32">
        <v>2.9736540255911947</v>
      </c>
      <c r="M43" s="11" t="str">
        <f t="shared" si="2"/>
        <v>(-0.6)</v>
      </c>
      <c r="N43" s="30">
        <v>331.90000000000003</v>
      </c>
      <c r="O43" s="33">
        <v>343.13333333333338</v>
      </c>
      <c r="P43" s="11" t="str">
        <f t="shared" si="3"/>
        <v>(11.2)</v>
      </c>
      <c r="U43" s="2"/>
      <c r="V43" s="2"/>
    </row>
    <row r="44" spans="1:22" s="16" customFormat="1" ht="21" customHeight="1">
      <c r="A44" s="85">
        <v>36</v>
      </c>
      <c r="B44" s="86" t="s">
        <v>37</v>
      </c>
      <c r="C44" s="103">
        <v>66.402422074599997</v>
      </c>
      <c r="D44" s="106">
        <v>67.111919999999998</v>
      </c>
      <c r="E44" s="102" t="str">
        <f t="shared" si="0"/>
        <v>(0.7)</v>
      </c>
      <c r="F44" s="103">
        <v>69.986347209208944</v>
      </c>
      <c r="G44" s="101">
        <v>70.313312225320175</v>
      </c>
      <c r="H44" s="105" t="str">
        <f t="shared" si="1"/>
        <v>(0.3)</v>
      </c>
      <c r="I44" s="107">
        <v>80.64076346284935</v>
      </c>
      <c r="J44" s="130"/>
      <c r="K44" s="107">
        <v>3.3874814671565785</v>
      </c>
      <c r="L44" s="108">
        <v>3.0940799213476082</v>
      </c>
      <c r="M44" s="105" t="str">
        <f t="shared" si="2"/>
        <v>(-0.3)</v>
      </c>
      <c r="N44" s="109">
        <v>328.8</v>
      </c>
      <c r="O44" s="110">
        <v>325.7</v>
      </c>
      <c r="P44" s="105" t="str">
        <f t="shared" si="3"/>
        <v>(-3.1)</v>
      </c>
    </row>
    <row r="45" spans="1:22" ht="21" customHeight="1">
      <c r="A45" s="3">
        <v>37</v>
      </c>
      <c r="B45" s="4" t="s">
        <v>38</v>
      </c>
      <c r="C45" s="28">
        <v>68.593016665665502</v>
      </c>
      <c r="D45" s="29">
        <v>69.296049999999994</v>
      </c>
      <c r="E45" s="15" t="str">
        <f t="shared" si="0"/>
        <v>(0.7)</v>
      </c>
      <c r="F45" s="28">
        <v>71.700162732262385</v>
      </c>
      <c r="G45" s="9">
        <v>72.11936348944181</v>
      </c>
      <c r="H45" s="11" t="str">
        <f t="shared" si="1"/>
        <v>(0.4)</v>
      </c>
      <c r="I45" s="31">
        <v>81.351226284127719</v>
      </c>
      <c r="J45" s="130"/>
      <c r="K45" s="31">
        <v>3.5553584130561617</v>
      </c>
      <c r="L45" s="32">
        <v>3.1056832003198984</v>
      </c>
      <c r="M45" s="11" t="str">
        <f t="shared" si="2"/>
        <v>(-0.5)</v>
      </c>
      <c r="N45" s="30">
        <v>334.13333333333333</v>
      </c>
      <c r="O45" s="33">
        <v>336.16666666666669</v>
      </c>
      <c r="P45" s="11" t="str">
        <f t="shared" si="3"/>
        <v>(2.1)</v>
      </c>
      <c r="U45" s="2"/>
      <c r="V45" s="2"/>
    </row>
    <row r="46" spans="1:22" ht="21" customHeight="1">
      <c r="A46" s="3">
        <v>38</v>
      </c>
      <c r="B46" s="4" t="s">
        <v>39</v>
      </c>
      <c r="C46" s="28">
        <v>68.08265011902337</v>
      </c>
      <c r="D46" s="29">
        <v>68.556399999999996</v>
      </c>
      <c r="E46" s="15" t="str">
        <f t="shared" si="0"/>
        <v>(0.5)</v>
      </c>
      <c r="F46" s="28">
        <v>71.2934122638367</v>
      </c>
      <c r="G46" s="9">
        <v>71.596388699617378</v>
      </c>
      <c r="H46" s="11" t="str">
        <f t="shared" si="1"/>
        <v>(0.3)</v>
      </c>
      <c r="I46" s="31">
        <v>81.120840630472856</v>
      </c>
      <c r="J46" s="130"/>
      <c r="K46" s="31">
        <v>3.3635253843724122</v>
      </c>
      <c r="L46" s="32">
        <v>3.1552562269079356</v>
      </c>
      <c r="M46" s="11" t="str">
        <f t="shared" si="2"/>
        <v>(-0.2)</v>
      </c>
      <c r="N46" s="30">
        <v>322.46666666666664</v>
      </c>
      <c r="O46" s="33">
        <v>318.8</v>
      </c>
      <c r="P46" s="11" t="str">
        <f t="shared" si="3"/>
        <v>(-3.7)</v>
      </c>
      <c r="U46" s="2"/>
      <c r="V46" s="2"/>
    </row>
    <row r="47" spans="1:22" ht="21" customHeight="1">
      <c r="A47" s="3">
        <v>39</v>
      </c>
      <c r="B47" s="4" t="s">
        <v>40</v>
      </c>
      <c r="C47" s="28">
        <v>65.951428529716623</v>
      </c>
      <c r="D47" s="29">
        <v>66.860789999999994</v>
      </c>
      <c r="E47" s="15" t="str">
        <f t="shared" si="0"/>
        <v>(0.9)</v>
      </c>
      <c r="F47" s="28">
        <v>69.638808395067713</v>
      </c>
      <c r="G47" s="9">
        <v>70.386098304079383</v>
      </c>
      <c r="H47" s="11" t="str">
        <f t="shared" si="1"/>
        <v>(0.8)</v>
      </c>
      <c r="I47" s="31">
        <v>78.206997084548107</v>
      </c>
      <c r="J47" s="130"/>
      <c r="K47" s="31">
        <v>3.6817557328427473</v>
      </c>
      <c r="L47" s="32">
        <v>3.2559735479443512</v>
      </c>
      <c r="M47" s="11" t="str">
        <f t="shared" si="2"/>
        <v>(-0.4)</v>
      </c>
      <c r="N47" s="30">
        <v>310.33333333333331</v>
      </c>
      <c r="O47" s="33">
        <v>313.83333333333331</v>
      </c>
      <c r="P47" s="11" t="str">
        <f t="shared" si="3"/>
        <v>(3.5)</v>
      </c>
      <c r="U47" s="2"/>
      <c r="V47" s="2"/>
    </row>
    <row r="48" spans="1:22" ht="21" customHeight="1">
      <c r="A48" s="3">
        <v>40</v>
      </c>
      <c r="B48" s="4" t="s">
        <v>41</v>
      </c>
      <c r="C48" s="28">
        <v>69.452906822376789</v>
      </c>
      <c r="D48" s="29">
        <v>70.641949999999994</v>
      </c>
      <c r="E48" s="15" t="str">
        <f t="shared" si="0"/>
        <v>(1.1)</v>
      </c>
      <c r="F48" s="28">
        <v>73.770471739514321</v>
      </c>
      <c r="G48" s="9">
        <v>74.663265850733012</v>
      </c>
      <c r="H48" s="11" t="str">
        <f t="shared" si="1"/>
        <v>(0.9)</v>
      </c>
      <c r="I48" s="31">
        <v>76.264007764934263</v>
      </c>
      <c r="J48" s="130"/>
      <c r="K48" s="31">
        <v>3.5667801443488441</v>
      </c>
      <c r="L48" s="32">
        <v>3.2227784205497461</v>
      </c>
      <c r="M48" s="11" t="str">
        <f t="shared" si="2"/>
        <v>(-0.4)</v>
      </c>
      <c r="N48" s="30">
        <v>344.9666666666667</v>
      </c>
      <c r="O48" s="33">
        <v>348.33333333333331</v>
      </c>
      <c r="P48" s="11" t="str">
        <f t="shared" si="3"/>
        <v>(3.3)</v>
      </c>
      <c r="U48" s="2"/>
      <c r="V48" s="2"/>
    </row>
    <row r="49" spans="1:22" ht="21" customHeight="1">
      <c r="A49" s="3">
        <v>41</v>
      </c>
      <c r="B49" s="4" t="s">
        <v>42</v>
      </c>
      <c r="C49" s="28">
        <v>70.760600601335426</v>
      </c>
      <c r="D49" s="29">
        <v>71.348100000000002</v>
      </c>
      <c r="E49" s="15" t="str">
        <f t="shared" si="0"/>
        <v>(0.5)</v>
      </c>
      <c r="F49" s="28">
        <v>74.707225382329213</v>
      </c>
      <c r="G49" s="9">
        <v>75.034249292533914</v>
      </c>
      <c r="H49" s="11" t="str">
        <f t="shared" si="1"/>
        <v>(0.3)</v>
      </c>
      <c r="I49" s="31">
        <v>78.807180081065425</v>
      </c>
      <c r="J49" s="130"/>
      <c r="K49" s="31">
        <v>3.2870020830869713</v>
      </c>
      <c r="L49" s="32">
        <v>3.0395714204297195</v>
      </c>
      <c r="M49" s="11" t="str">
        <f t="shared" si="2"/>
        <v>(-0.3)</v>
      </c>
      <c r="N49" s="30">
        <v>308.40000000000003</v>
      </c>
      <c r="O49" s="33">
        <v>309.56666666666666</v>
      </c>
      <c r="P49" s="11" t="str">
        <f t="shared" si="3"/>
        <v>(1.2)</v>
      </c>
      <c r="U49" s="2"/>
      <c r="V49" s="2"/>
    </row>
    <row r="50" spans="1:22" ht="21" customHeight="1">
      <c r="A50" s="3">
        <v>42</v>
      </c>
      <c r="B50" s="4" t="s">
        <v>43</v>
      </c>
      <c r="C50" s="28">
        <v>68.028480843198409</v>
      </c>
      <c r="D50" s="29">
        <v>68.350930000000005</v>
      </c>
      <c r="E50" s="15" t="str">
        <f t="shared" si="0"/>
        <v>(0.4)</v>
      </c>
      <c r="F50" s="28">
        <v>71.806950126027843</v>
      </c>
      <c r="G50" s="9">
        <v>71.996945718851492</v>
      </c>
      <c r="H50" s="11" t="str">
        <f t="shared" si="1"/>
        <v>(0.2)</v>
      </c>
      <c r="I50" s="31">
        <v>78.131710808876164</v>
      </c>
      <c r="J50" s="130"/>
      <c r="K50" s="31">
        <v>3.3690851373825326</v>
      </c>
      <c r="L50" s="32">
        <v>2.9166603033033494</v>
      </c>
      <c r="M50" s="11" t="str">
        <f t="shared" si="2"/>
        <v>(-0.5)</v>
      </c>
      <c r="N50" s="30">
        <v>314.23333333333329</v>
      </c>
      <c r="O50" s="33">
        <v>314.9666666666667</v>
      </c>
      <c r="P50" s="11" t="str">
        <f t="shared" si="3"/>
        <v>(0.8)</v>
      </c>
      <c r="U50" s="2"/>
      <c r="V50" s="2"/>
    </row>
    <row r="51" spans="1:22" ht="21" customHeight="1">
      <c r="A51" s="3">
        <v>43</v>
      </c>
      <c r="B51" s="4" t="s">
        <v>44</v>
      </c>
      <c r="C51" s="28">
        <v>68.524525015925335</v>
      </c>
      <c r="D51" s="29">
        <v>69.431179999999998</v>
      </c>
      <c r="E51" s="15" t="str">
        <f t="shared" si="0"/>
        <v>(0.9)</v>
      </c>
      <c r="F51" s="28">
        <v>72.218041195336298</v>
      </c>
      <c r="G51" s="9">
        <v>73.083934552147056</v>
      </c>
      <c r="H51" s="11" t="str">
        <f t="shared" si="1"/>
        <v>(0.9)</v>
      </c>
      <c r="I51" s="31">
        <v>78.426466499860993</v>
      </c>
      <c r="J51" s="130"/>
      <c r="K51" s="31">
        <v>3.4595595940747357</v>
      </c>
      <c r="L51" s="32">
        <v>3.1073577909858212</v>
      </c>
      <c r="M51" s="11" t="str">
        <f t="shared" si="2"/>
        <v>(-0.4)</v>
      </c>
      <c r="N51" s="30">
        <v>315.40000000000003</v>
      </c>
      <c r="O51" s="33">
        <v>318.5333333333333</v>
      </c>
      <c r="P51" s="11" t="str">
        <f t="shared" si="3"/>
        <v>(3.1)</v>
      </c>
      <c r="U51" s="2"/>
      <c r="V51" s="2"/>
    </row>
    <row r="52" spans="1:22" ht="21" customHeight="1">
      <c r="A52" s="3">
        <v>44</v>
      </c>
      <c r="B52" s="4" t="s">
        <v>45</v>
      </c>
      <c r="C52" s="28">
        <v>68.367051398435137</v>
      </c>
      <c r="D52" s="29">
        <v>68.486710000000002</v>
      </c>
      <c r="E52" s="15" t="str">
        <f t="shared" si="0"/>
        <v>(0.1)</v>
      </c>
      <c r="F52" s="28">
        <v>71.100188540722385</v>
      </c>
      <c r="G52" s="9">
        <v>71.099680777864265</v>
      </c>
      <c r="H52" s="11" t="str">
        <f t="shared" si="1"/>
        <v>(0)</v>
      </c>
      <c r="I52" s="31">
        <v>80.351307189542482</v>
      </c>
      <c r="J52" s="130"/>
      <c r="K52" s="31">
        <v>3.6465132428994491</v>
      </c>
      <c r="L52" s="32">
        <v>3.203416021023874</v>
      </c>
      <c r="M52" s="11" t="str">
        <f t="shared" si="2"/>
        <v>(-0.4)</v>
      </c>
      <c r="N52" s="30">
        <v>311.90000000000003</v>
      </c>
      <c r="O52" s="33">
        <v>318.43333333333334</v>
      </c>
      <c r="P52" s="11" t="str">
        <f t="shared" si="3"/>
        <v>(6.5)</v>
      </c>
      <c r="U52" s="2"/>
      <c r="V52" s="2"/>
    </row>
    <row r="53" spans="1:22" ht="21" customHeight="1">
      <c r="A53" s="3">
        <v>45</v>
      </c>
      <c r="B53" s="4" t="s">
        <v>46</v>
      </c>
      <c r="C53" s="28">
        <v>68.259059946302742</v>
      </c>
      <c r="D53" s="29">
        <v>68.407650000000004</v>
      </c>
      <c r="E53" s="15" t="str">
        <f t="shared" si="0"/>
        <v>(0.1)</v>
      </c>
      <c r="F53" s="28">
        <v>71.862612662488644</v>
      </c>
      <c r="G53" s="9">
        <v>71.773557576245267</v>
      </c>
      <c r="H53" s="11" t="str">
        <f t="shared" si="1"/>
        <v>(-0.1)</v>
      </c>
      <c r="I53" s="31">
        <v>78.080945884492948</v>
      </c>
      <c r="J53" s="130"/>
      <c r="K53" s="31">
        <v>3.6649195642777492</v>
      </c>
      <c r="L53" s="32">
        <v>3.3055370631900165</v>
      </c>
      <c r="M53" s="11" t="str">
        <f t="shared" si="2"/>
        <v>(-0.4)</v>
      </c>
      <c r="N53" s="30">
        <v>288.76666666666665</v>
      </c>
      <c r="O53" s="33">
        <v>297.56666666666666</v>
      </c>
      <c r="P53" s="11" t="str">
        <f t="shared" si="3"/>
        <v>(8.8)</v>
      </c>
      <c r="U53" s="2"/>
      <c r="V53" s="2"/>
    </row>
    <row r="54" spans="1:22" ht="21" customHeight="1">
      <c r="A54" s="3">
        <v>46</v>
      </c>
      <c r="B54" s="4" t="s">
        <v>47</v>
      </c>
      <c r="C54" s="28">
        <v>67.873907040957207</v>
      </c>
      <c r="D54" s="29">
        <v>68.388369999999995</v>
      </c>
      <c r="E54" s="15" t="str">
        <f t="shared" si="0"/>
        <v>(0.5)</v>
      </c>
      <c r="F54" s="28">
        <v>72.205914137936233</v>
      </c>
      <c r="G54" s="9">
        <v>72.772810135073001</v>
      </c>
      <c r="H54" s="11" t="str">
        <f t="shared" si="1"/>
        <v>(0.6)</v>
      </c>
      <c r="I54" s="31">
        <v>77.243491577335377</v>
      </c>
      <c r="J54" s="130"/>
      <c r="K54" s="31">
        <v>3.4066364140773624</v>
      </c>
      <c r="L54" s="32">
        <v>2.9966869888783014</v>
      </c>
      <c r="M54" s="11" t="str">
        <f t="shared" si="2"/>
        <v>(-0.4)</v>
      </c>
      <c r="N54" s="30">
        <v>308.59999999999997</v>
      </c>
      <c r="O54" s="33">
        <v>313</v>
      </c>
      <c r="P54" s="11" t="str">
        <f t="shared" si="3"/>
        <v>(4.4)</v>
      </c>
      <c r="U54" s="2"/>
      <c r="V54" s="2"/>
    </row>
    <row r="55" spans="1:22" ht="21" customHeight="1">
      <c r="A55" s="44">
        <v>47</v>
      </c>
      <c r="B55" s="45" t="s">
        <v>48</v>
      </c>
      <c r="C55" s="28">
        <v>70.275516881838143</v>
      </c>
      <c r="D55" s="29">
        <v>71.366630000000001</v>
      </c>
      <c r="E55" s="15" t="str">
        <f t="shared" si="0"/>
        <v>(1.1)</v>
      </c>
      <c r="F55" s="28">
        <v>75.643849451505801</v>
      </c>
      <c r="G55" s="9">
        <v>76.545678133894327</v>
      </c>
      <c r="H55" s="11" t="str">
        <f t="shared" si="1"/>
        <v>(0.9)</v>
      </c>
      <c r="I55" s="31">
        <v>72.536136662286467</v>
      </c>
      <c r="J55" s="131"/>
      <c r="K55" s="31">
        <v>3.1281161133064965</v>
      </c>
      <c r="L55" s="32">
        <v>3.267142843347743</v>
      </c>
      <c r="M55" s="11" t="str">
        <f t="shared" si="2"/>
        <v>(0.2)</v>
      </c>
      <c r="N55" s="30">
        <v>283.3</v>
      </c>
      <c r="O55" s="33">
        <v>295.66666666666669</v>
      </c>
      <c r="P55" s="11" t="str">
        <f t="shared" si="3"/>
        <v>(12.4)</v>
      </c>
      <c r="U55" s="2"/>
      <c r="V55" s="2"/>
    </row>
    <row r="56" spans="1:22" ht="9.75" customHeight="1">
      <c r="A56" s="80"/>
      <c r="B56" s="17"/>
      <c r="P56" s="43"/>
      <c r="U56" s="2"/>
      <c r="V56" s="2"/>
    </row>
    <row r="57" spans="1:22" s="64" customFormat="1" ht="18.75" customHeight="1">
      <c r="A57" s="84" t="s">
        <v>126</v>
      </c>
      <c r="B57" s="72"/>
      <c r="C57" s="70">
        <f>STDEVP(C9:C55)</f>
        <v>1.8342611609538415</v>
      </c>
      <c r="D57" s="67">
        <f>STDEVP(D9:D55)</f>
        <v>1.8565561170095113</v>
      </c>
      <c r="E57" s="11" t="str">
        <f t="shared" ref="E57:E60" si="4">"("&amp;ROUND(ROUND(D57,1)-ROUND(C57,1),1)&amp;")"</f>
        <v>(0.1)</v>
      </c>
      <c r="F57" s="70">
        <f>STDEVP(F9:F55)</f>
        <v>1.8610774545782598</v>
      </c>
      <c r="G57" s="67">
        <f>STDEVP(G9:G55)</f>
        <v>1.9507847368839957</v>
      </c>
      <c r="H57" s="11" t="str">
        <f t="shared" ref="H57:H60" si="5">"("&amp;ROUND(ROUND(G57,1)-ROUND(F57,1),1)&amp;")"</f>
        <v>(0.1)</v>
      </c>
      <c r="I57" s="70">
        <f>STDEVP(I9:I55)</f>
        <v>1.8057574431265968</v>
      </c>
      <c r="J57" s="94"/>
      <c r="K57" s="70">
        <f>STDEVP(K9:K55)</f>
        <v>0.30440531637272217</v>
      </c>
      <c r="L57" s="67">
        <f>STDEVP(L9:L55)</f>
        <v>0.30514831963711397</v>
      </c>
      <c r="M57" s="11" t="str">
        <f t="shared" ref="M57:M60" si="6">"("&amp;ROUND(ROUND(L57,1)-ROUND(K57,1),1)&amp;")"</f>
        <v>(0)</v>
      </c>
      <c r="N57" s="70">
        <f>STDEVP(N9:N55)</f>
        <v>33.576938997667661</v>
      </c>
      <c r="O57" s="67">
        <f>STDEVP(O9:O55)</f>
        <v>30.220988442596695</v>
      </c>
      <c r="P57" s="11" t="str">
        <f t="shared" ref="P57:P60" si="7">"("&amp;ROUND(ROUND(O57,1)-ROUND(N57,1),1)&amp;")"</f>
        <v>(-3.4)</v>
      </c>
    </row>
    <row r="58" spans="1:22" s="64" customFormat="1" ht="18.75" customHeight="1">
      <c r="A58" s="66" t="s">
        <v>127</v>
      </c>
      <c r="B58" s="72"/>
      <c r="C58" s="21">
        <f>AVERAGE(C9:C55)</f>
        <v>69.998406667545453</v>
      </c>
      <c r="D58" s="8">
        <f>AVERAGE(D9:D55)</f>
        <v>70.544156595744695</v>
      </c>
      <c r="E58" s="11" t="str">
        <f t="shared" si="4"/>
        <v>(0.5)</v>
      </c>
      <c r="F58" s="21">
        <f>AVERAGE(F9:F55)</f>
        <v>73.293125988009635</v>
      </c>
      <c r="G58" s="8">
        <f>AVERAGE(G9:G55)</f>
        <v>73.619309778603963</v>
      </c>
      <c r="H58" s="11" t="str">
        <f t="shared" si="5"/>
        <v>(0.3)</v>
      </c>
      <c r="I58" s="21">
        <f>AVERAGE(I9:I55)</f>
        <v>78.204207111772703</v>
      </c>
      <c r="J58" s="95"/>
      <c r="K58" s="21">
        <f>AVERAGE(K9:K55)</f>
        <v>3.4992959103257482</v>
      </c>
      <c r="L58" s="8">
        <f>AVERAGE(L9:L55)</f>
        <v>3.1400800850085475</v>
      </c>
      <c r="M58" s="11" t="str">
        <f t="shared" si="6"/>
        <v>(-0.4)</v>
      </c>
      <c r="N58" s="21">
        <f>AVERAGE(N9:N55)</f>
        <v>337.84397163120565</v>
      </c>
      <c r="O58" s="8">
        <f>AVERAGE(O9:O55)</f>
        <v>339.20780141843977</v>
      </c>
      <c r="P58" s="11" t="str">
        <f>"("&amp;ROUND(ROUND(O58,1)-ROUND(N58,1),1)&amp;")"</f>
        <v>(1.4)</v>
      </c>
    </row>
    <row r="59" spans="1:22" s="64" customFormat="1" ht="18.75" customHeight="1">
      <c r="A59" s="66" t="s">
        <v>128</v>
      </c>
      <c r="B59" s="72"/>
      <c r="C59" s="21">
        <f>MIN(C9:C55)</f>
        <v>65.951428529716623</v>
      </c>
      <c r="D59" s="8">
        <f>MIN(D9:D55)</f>
        <v>66.841880000000003</v>
      </c>
      <c r="E59" s="11" t="str">
        <f t="shared" si="4"/>
        <v>(0.8)</v>
      </c>
      <c r="F59" s="21">
        <f>MIN(F9:F55)</f>
        <v>69.638808395067713</v>
      </c>
      <c r="G59" s="8">
        <f>MIN(G9:G55)</f>
        <v>69.782776850839682</v>
      </c>
      <c r="H59" s="11" t="str">
        <f t="shared" si="5"/>
        <v>(0.2)</v>
      </c>
      <c r="I59" s="21">
        <f>MIN(I9:I55)</f>
        <v>72.536136662286467</v>
      </c>
      <c r="J59" s="95"/>
      <c r="K59" s="21">
        <f>MIN(K9:K55)</f>
        <v>2.8035086159196902</v>
      </c>
      <c r="L59" s="8">
        <f>MIN(L9:L55)</f>
        <v>2.5096602827621588</v>
      </c>
      <c r="M59" s="11" t="str">
        <f t="shared" si="6"/>
        <v>(-0.3)</v>
      </c>
      <c r="N59" s="21">
        <f>MIN(N9:N55)</f>
        <v>283.3</v>
      </c>
      <c r="O59" s="8">
        <f>MIN(O9:O55)</f>
        <v>293.46666666666664</v>
      </c>
      <c r="P59" s="11" t="str">
        <f t="shared" si="7"/>
        <v>(10.2)</v>
      </c>
    </row>
    <row r="60" spans="1:22" s="64" customFormat="1" ht="18.75" customHeight="1">
      <c r="A60" s="66" t="s">
        <v>129</v>
      </c>
      <c r="B60" s="72"/>
      <c r="C60" s="21">
        <f>MAX(C9:C55)</f>
        <v>74.460998539225727</v>
      </c>
      <c r="D60" s="8">
        <f>MAX(D9:D55)</f>
        <v>76.028959999999998</v>
      </c>
      <c r="E60" s="11" t="str">
        <f t="shared" si="4"/>
        <v>(1.5)</v>
      </c>
      <c r="F60" s="21">
        <f>MAX(F9:F55)</f>
        <v>78.407194073676962</v>
      </c>
      <c r="G60" s="8">
        <f>MAX(G9:G55)</f>
        <v>79.874090245996271</v>
      </c>
      <c r="H60" s="11" t="str">
        <f t="shared" si="5"/>
        <v>(1.5)</v>
      </c>
      <c r="I60" s="21">
        <f>MAX(I9:I55)</f>
        <v>81.351226284127719</v>
      </c>
      <c r="J60" s="95"/>
      <c r="K60" s="21">
        <f>MAX(K9:K55)</f>
        <v>4.347674185099704</v>
      </c>
      <c r="L60" s="8">
        <f>MAX(L9:L55)</f>
        <v>4.0578004555594083</v>
      </c>
      <c r="M60" s="11" t="str">
        <f t="shared" si="6"/>
        <v>(-0.2)</v>
      </c>
      <c r="N60" s="21">
        <f>MAX(N9:N55)</f>
        <v>449</v>
      </c>
      <c r="O60" s="8">
        <f>MAX(O9:O55)</f>
        <v>437.83333333333331</v>
      </c>
      <c r="P60" s="11" t="str">
        <f t="shared" si="7"/>
        <v>(-11.2)</v>
      </c>
    </row>
    <row r="61" spans="1:22" ht="45" customHeight="1">
      <c r="A61" s="123" t="s">
        <v>61</v>
      </c>
      <c r="B61" s="124"/>
      <c r="C61" s="111">
        <f>AVERAGE(C33:C39,C44)</f>
        <v>68.901951055525004</v>
      </c>
      <c r="D61" s="112">
        <f>AVERAGE(D33:D39,D44)</f>
        <v>69.609768750000001</v>
      </c>
      <c r="E61" s="113" t="str">
        <f t="shared" si="0"/>
        <v>(0.7)</v>
      </c>
      <c r="F61" s="111">
        <f>AVERAGE(F33:F39,F44)</f>
        <v>72.528482439166524</v>
      </c>
      <c r="G61" s="112">
        <f>AVERAGE(G33:G39,G44)</f>
        <v>72.861932855013748</v>
      </c>
      <c r="H61" s="114" t="str">
        <f t="shared" si="1"/>
        <v>(0.4)</v>
      </c>
      <c r="I61" s="111">
        <f>AVERAGE(I33:I39,I44)</f>
        <v>77.192696824053471</v>
      </c>
      <c r="J61" s="96"/>
      <c r="K61" s="111">
        <f>AVERAGE(K33:K39,K44)</f>
        <v>3.555114766966927</v>
      </c>
      <c r="L61" s="112">
        <f>AVERAGE(L33:L39,L44)</f>
        <v>3.1296349562021053</v>
      </c>
      <c r="M61" s="114" t="str">
        <f t="shared" si="2"/>
        <v>(-0.5)</v>
      </c>
      <c r="N61" s="111">
        <f>AVERAGE(N33:N39,N44)</f>
        <v>352.5625</v>
      </c>
      <c r="O61" s="112">
        <f>AVERAGE(O33:O39,O44)</f>
        <v>352.17500000000001</v>
      </c>
      <c r="P61" s="114" t="str">
        <f t="shared" si="3"/>
        <v>(-0.4)</v>
      </c>
      <c r="U61" s="2"/>
      <c r="V61" s="2"/>
    </row>
    <row r="62" spans="1:22">
      <c r="U62" s="2"/>
      <c r="V62" s="2"/>
    </row>
    <row r="63" spans="1:22" ht="3.75" customHeight="1">
      <c r="U63" s="2"/>
      <c r="V63" s="2"/>
    </row>
    <row r="64" spans="1:22">
      <c r="U64" s="2"/>
      <c r="V64" s="2"/>
    </row>
    <row r="65" spans="21:22">
      <c r="U65" s="2"/>
      <c r="V65" s="2"/>
    </row>
    <row r="66" spans="21:22">
      <c r="U66" s="2"/>
      <c r="V66" s="2"/>
    </row>
  </sheetData>
  <mergeCells count="23">
    <mergeCell ref="J8:J55"/>
    <mergeCell ref="A61:B61"/>
    <mergeCell ref="K6:K7"/>
    <mergeCell ref="L6:L7"/>
    <mergeCell ref="M6:M7"/>
    <mergeCell ref="C6:C7"/>
    <mergeCell ref="D6:D7"/>
    <mergeCell ref="F5:H5"/>
    <mergeCell ref="I5:J5"/>
    <mergeCell ref="K5:M5"/>
    <mergeCell ref="N5:P5"/>
    <mergeCell ref="A4:B7"/>
    <mergeCell ref="C4:P4"/>
    <mergeCell ref="C5:E5"/>
    <mergeCell ref="N6:N7"/>
    <mergeCell ref="O6:O7"/>
    <mergeCell ref="P6:P7"/>
    <mergeCell ref="E6:E7"/>
    <mergeCell ref="F6:F7"/>
    <mergeCell ref="G6:G7"/>
    <mergeCell ref="H6:H7"/>
    <mergeCell ref="I6:I7"/>
    <mergeCell ref="J6:J7"/>
  </mergeCells>
  <phoneticPr fontId="2"/>
  <pageMargins left="0.51181102362204722" right="0.31496062992125984" top="0.55118110236220474" bottom="0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仕事編</vt:lpstr>
      <vt:lpstr>参考（男）</vt:lpstr>
      <vt:lpstr>'参考（男）'!Print_Area</vt:lpstr>
      <vt:lpstr>仕事編!Print_Area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 康孝</dc:creator>
  <cp:lastModifiedBy>大空 裕典</cp:lastModifiedBy>
  <cp:lastPrinted>2022-11-30T09:57:18Z</cp:lastPrinted>
  <dcterms:created xsi:type="dcterms:W3CDTF">2015-06-05T18:19:34Z</dcterms:created>
  <dcterms:modified xsi:type="dcterms:W3CDTF">2023-02-15T02:02:11Z</dcterms:modified>
</cp:coreProperties>
</file>